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Luczyk\Desktop\aktualne przetargi\(49)kochanowskiego\"/>
    </mc:Choice>
  </mc:AlternateContent>
  <xr:revisionPtr revIDLastSave="0" documentId="8_{FF3E95DE-9881-431A-9427-213BA25070ED}" xr6:coauthVersionLast="47" xr6:coauthVersionMax="47" xr10:uidLastSave="{00000000-0000-0000-0000-000000000000}"/>
  <bookViews>
    <workbookView xWindow="-120" yWindow="-120" windowWidth="29040" windowHeight="15840" xr2:uid="{15B1E281-C029-4D03-87B0-BE7324EE03FB}"/>
  </bookViews>
  <sheets>
    <sheet name="P - kochanowskiego dr (2)" sheetId="2" r:id="rId1"/>
    <sheet name="P - drewnicka dr (2)" sheetId="1" r:id="rId2"/>
  </sheets>
  <definedNames>
    <definedName name="_xlnm.Print_Area" localSheetId="1">'P - drewnicka dr (2)'!$A$1:$E$117</definedName>
    <definedName name="_xlnm.Print_Area" localSheetId="0">'P - kochanowskiego dr (2)'!$A$1:$E$182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2" l="1"/>
  <c r="E86" i="2"/>
  <c r="C98" i="1"/>
  <c r="C87" i="1"/>
  <c r="C52" i="1"/>
  <c r="C40" i="1"/>
  <c r="C27" i="1"/>
  <c r="C30" i="1" s="1"/>
  <c r="C24" i="1"/>
  <c r="C21" i="1"/>
  <c r="C12" i="1"/>
</calcChain>
</file>

<file path=xl/sharedStrings.xml><?xml version="1.0" encoding="utf-8"?>
<sst xmlns="http://schemas.openxmlformats.org/spreadsheetml/2006/main" count="529" uniqueCount="297">
  <si>
    <t>Lp.</t>
  </si>
  <si>
    <t>Podstawa</t>
  </si>
  <si>
    <t>Opis i wyliczenia</t>
  </si>
  <si>
    <t>j.m.</t>
  </si>
  <si>
    <t>Poszcz.</t>
  </si>
  <si>
    <t>Przebudowa skrzyżowania ul. Drewnickiej w Ząbkach</t>
  </si>
  <si>
    <t>1.</t>
  </si>
  <si>
    <t>ROBOTY PRZYGOTOWAWCZE</t>
  </si>
  <si>
    <t>1.1.</t>
  </si>
  <si>
    <t>D-01.01.01.</t>
  </si>
  <si>
    <t>Odtwarzanie trasy i punktów wysokościowych</t>
  </si>
  <si>
    <t>1 d.1.1</t>
  </si>
  <si>
    <t xml:space="preserve">KNNR 1 0111-01 </t>
  </si>
  <si>
    <t>Roboty pomiarowe przy liniowych robotach ziemnych - trasa dróg w terenie równinnym - tyczenie obiektu</t>
  </si>
  <si>
    <t>km</t>
  </si>
  <si>
    <t>Część drogowa</t>
  </si>
  <si>
    <t>1.2.</t>
  </si>
  <si>
    <t>D-01.02.02</t>
  </si>
  <si>
    <t>Zdjęcie warstwy humusu</t>
  </si>
  <si>
    <t>2 d. 1.2.</t>
  </si>
  <si>
    <t xml:space="preserve">KNNR 1 0113-01 </t>
  </si>
  <si>
    <t>Usunięcie warstwy ziemi urodzajnej (humusu) o grubości do 15 cm do wykorzystania na budowie zwiększenie do grubości 30 cm</t>
  </si>
  <si>
    <t>m2</t>
  </si>
  <si>
    <t>Krotność = 2</t>
  </si>
  <si>
    <t>1.3.</t>
  </si>
  <si>
    <t>D-01.02.04</t>
  </si>
  <si>
    <t>Rozbiórki elementów dróg i ulic</t>
  </si>
  <si>
    <t>3 d. 1.3.</t>
  </si>
  <si>
    <t xml:space="preserve">KNR AT-03 0101-02 </t>
  </si>
  <si>
    <t>Roboty remontowe - cięcie piłą nawierzchni bitumicznych na gł. 6-10 cm</t>
  </si>
  <si>
    <t>m</t>
  </si>
  <si>
    <t>4 d. 1.3.</t>
  </si>
  <si>
    <t xml:space="preserve">KNNR 6 0806-02 </t>
  </si>
  <si>
    <t>Rozebranie krawężników betonowych 15x30 wraz z ławami betonowymi oraz załadowaniem i wywozem gruzu</t>
  </si>
  <si>
    <t>5 d. 1.3.</t>
  </si>
  <si>
    <t xml:space="preserve">KNNR 6 0806-08 </t>
  </si>
  <si>
    <t>Rozebranie obrzeży trawnikowych o wymiarach 8x30 cm oraz załadowaniem i wywozem gruzu</t>
  </si>
  <si>
    <t>6 d. 1.3.</t>
  </si>
  <si>
    <t xml:space="preserve">KNNR 6 0805-08 </t>
  </si>
  <si>
    <t>Rozebranie nawierzchni z kostki betonowej z załadowaniem na palety i wywozem do siedziby Zamawiającego</t>
  </si>
  <si>
    <t>7 d. 1.3.</t>
  </si>
  <si>
    <t>kal. Własna</t>
  </si>
  <si>
    <t>Rozebranie nawierzchni z płyt betonowych zbrojonych z załadowaniem i wywozem do Siedziby Zamawiającego</t>
  </si>
  <si>
    <t>8 d. 1.3.</t>
  </si>
  <si>
    <t xml:space="preserve">KNNR 6 0802-04 </t>
  </si>
  <si>
    <t>Rozebranie nawierzchni z mas mineralno-bitumicznych gr. 4 cm mechanicznie oraz załadowaniem i wywozem gruzu zwiększenie do grubości 8 cm</t>
  </si>
  <si>
    <t>Krotność = 4</t>
  </si>
  <si>
    <t>9 d. 1.3.</t>
  </si>
  <si>
    <t>KNNR 6 0801-02</t>
  </si>
  <si>
    <t>Rozebranie podbudowy z kruszywa gr. 15 cm mechanicznie zwiększenie do grubosci 20,0 cm z załadowaniem i wywozem</t>
  </si>
  <si>
    <t>Krotność = 1.33</t>
  </si>
  <si>
    <t>10 d. 1.3.</t>
  </si>
  <si>
    <t xml:space="preserve">KNNR 6 0702-08 </t>
  </si>
  <si>
    <t>Pionowe znaki drogowe - zdjęcie znaków lub drogowskazów</t>
  </si>
  <si>
    <t>szt.</t>
  </si>
  <si>
    <t>11 d. 1.3.</t>
  </si>
  <si>
    <t xml:space="preserve">KNNR 6 0808-08 </t>
  </si>
  <si>
    <t>Rozebranie słupków do znaków</t>
  </si>
  <si>
    <t>szt</t>
  </si>
  <si>
    <t>2.</t>
  </si>
  <si>
    <t>D-02.00.00</t>
  </si>
  <si>
    <t>ROBOTY ZIEMNE</t>
  </si>
  <si>
    <t>2.1.</t>
  </si>
  <si>
    <t>D-02.01.01</t>
  </si>
  <si>
    <t>Wykonanie wykopów</t>
  </si>
  <si>
    <t>12 d. 2.1.</t>
  </si>
  <si>
    <t xml:space="preserve">KNNR 1 0201-06 </t>
  </si>
  <si>
    <t>Roboty ziemne wykonywane koparkami podsiębiernymio poj.łyżki 0.40 m3 w gr.kat. III-IV z transp.urobku na odl.do 10 km sam.samowyład.</t>
  </si>
  <si>
    <t>m3</t>
  </si>
  <si>
    <t>3.</t>
  </si>
  <si>
    <t>ODWODNIENIE KORPUSU DROGOWEGO</t>
  </si>
  <si>
    <t>3.1.</t>
  </si>
  <si>
    <t>Regulacja urządzeń kanalizacji deszczowej</t>
  </si>
  <si>
    <t>13 d. 3.1</t>
  </si>
  <si>
    <t>Regulacja pionowa studni kanalizacji deszczowej</t>
  </si>
  <si>
    <t>14 d. 3.1</t>
  </si>
  <si>
    <t>Regulacja pionowa wpustó deszczowych</t>
  </si>
  <si>
    <t>4.</t>
  </si>
  <si>
    <t>PODBUDOWY</t>
  </si>
  <si>
    <t>4.1.</t>
  </si>
  <si>
    <t>Podbudowa z betonu cementowego</t>
  </si>
  <si>
    <t>15 d. 4.1.</t>
  </si>
  <si>
    <t xml:space="preserve">KNNR 6 0103-03 </t>
  </si>
  <si>
    <t>Profilowanie i zagęszczanie podłoża wykonywane mechanicznie w gruncie kat. II-IV pod warstwy konstrukcyjne nawierzchni</t>
  </si>
  <si>
    <t>4.2.</t>
  </si>
  <si>
    <t>Podbudowa z kruszywa łamanego stabilizowanego mechanicznie</t>
  </si>
  <si>
    <t>16 d. 4.2.</t>
  </si>
  <si>
    <t xml:space="preserve">KNNR 6 0113-06 </t>
  </si>
  <si>
    <t>Podbudowa z kruszywa łam.stab. mech. - grub. 15 cm</t>
  </si>
  <si>
    <t>17 d. 4.2.</t>
  </si>
  <si>
    <t>Podbudowa z kruszywa łam.stab. mech. - grub. 15 cm zwiększenie do grubości 20 cm</t>
  </si>
  <si>
    <t>4.3.</t>
  </si>
  <si>
    <t>Podbudowa zasadnicza z betonu asfaltowego</t>
  </si>
  <si>
    <t>18 d. 4.3</t>
  </si>
  <si>
    <t>KNNR 6 0110-01</t>
  </si>
  <si>
    <t>Podbudowy z mieszanek mineralno-bitumicznych asfaltowych gr. 4 cm- zwiększenie do grubości 10 cm</t>
  </si>
  <si>
    <t>Krotność = 2.5</t>
  </si>
  <si>
    <t>5.</t>
  </si>
  <si>
    <t>NAWIERZCHNIE</t>
  </si>
  <si>
    <t>5.1.</t>
  </si>
  <si>
    <t>Nawierzchnie z betonu asfaltowego</t>
  </si>
  <si>
    <t>19 d. 5.1.</t>
  </si>
  <si>
    <t>KNNR 6 1005-05</t>
  </si>
  <si>
    <t>Oczyszczenie mechaniczne nawierzchni drogowych niebitumicznych,</t>
  </si>
  <si>
    <t>analogia</t>
  </si>
  <si>
    <t>20 d. 5.1.</t>
  </si>
  <si>
    <t>Oczyszczenie mechaniczne nawierzchni drogowych - bitumicznych</t>
  </si>
  <si>
    <t>21 d. 5.1.</t>
  </si>
  <si>
    <t xml:space="preserve">KNNR 6 1005-07 </t>
  </si>
  <si>
    <t>Skropienie asfaltem nawierzchni drogowych - niebitumicznych</t>
  </si>
  <si>
    <t>22 d. 5.1.</t>
  </si>
  <si>
    <t>Skropienie asfaltem nawierzchni drogowych - bitumicznych</t>
  </si>
  <si>
    <t>23 d. 5.1.</t>
  </si>
  <si>
    <t xml:space="preserve">KNNR 6 0308-01 </t>
  </si>
  <si>
    <t>Nawierzchnie z mieszanek mineralno-bitumicznych asfaltowych AC16W o grubości 4 cm (warstwa wiążąca) zwiększenie do grubości 8cm</t>
  </si>
  <si>
    <t>24 d. 5.1.</t>
  </si>
  <si>
    <t xml:space="preserve">KNNR 6 0309-02 </t>
  </si>
  <si>
    <t>Nawierzchnie z mieszanek mineralno-bitumicznych asfaltowych AC11S o grubości 4 cm warstwa ścieralna</t>
  </si>
  <si>
    <t>5.2.</t>
  </si>
  <si>
    <t>Nawierzchnie z betonowej kostki brukowej z elementami towarzyszącymi</t>
  </si>
  <si>
    <t>25 d. 5.2.</t>
  </si>
  <si>
    <t xml:space="preserve">KNNR 6 0502-03 </t>
  </si>
  <si>
    <t>Nawierzchnia z kostki brukowej betonowej grubości 8 cm na podsypce cementowo-piaskowej z wypełnieniem spoin piaskiem</t>
  </si>
  <si>
    <t>26 d. 5.2.</t>
  </si>
  <si>
    <t>KNNR 6 0502-03</t>
  </si>
  <si>
    <t>Betonowa kostka brukowa grub. 6 cm kolor szary na podsypce cementowo - piaskowej 1:4 grub. 3cm</t>
  </si>
  <si>
    <t>6.</t>
  </si>
  <si>
    <t>ROBOTY WYKOŃCZENIOWE</t>
  </si>
  <si>
    <t>6.1.</t>
  </si>
  <si>
    <t>Umocnienie powierzchni skarp rowów i ścieków</t>
  </si>
  <si>
    <t>27 d. 6.1.</t>
  </si>
  <si>
    <t>KNNR 1 0507-01</t>
  </si>
  <si>
    <t>Humusowanie przy grubości warstwy humusu 5 cm z obsianiem trawą (grunt urodzajny pozyskany na budowie) zwiększenie do grubosci 20 cm</t>
  </si>
  <si>
    <t>7.</t>
  </si>
  <si>
    <t>URZĄDZENIA BEZPIECZEŃSTWA RUCHU</t>
  </si>
  <si>
    <t>7.1.</t>
  </si>
  <si>
    <t>D-07.01.01</t>
  </si>
  <si>
    <t>Oznakowanie poziome</t>
  </si>
  <si>
    <t>28 d.7.1.</t>
  </si>
  <si>
    <t xml:space="preserve">KNNR 6 0705-02 </t>
  </si>
  <si>
    <t>Oznakowanie poziome jezdni grubowarstwowe masą chemoutwardzalną-linie segregacyjne i krawędziowe ciągłe malowane mechanicznie</t>
  </si>
  <si>
    <t>7.2.</t>
  </si>
  <si>
    <t>Oznakowanie pionowe</t>
  </si>
  <si>
    <t>29 d. 7.2.</t>
  </si>
  <si>
    <t xml:space="preserve">KNNR 6 0702-0101 </t>
  </si>
  <si>
    <t>Pionowe znaki drogowe - słupki z rur stalowych o średnicy 70mm</t>
  </si>
  <si>
    <t>30 d. 7.2.</t>
  </si>
  <si>
    <t>KNNR 6 07 6070205</t>
  </si>
  <si>
    <t>Pionowe znaki drogowe - znaki informacyjne o pow. do 0.3 m2 filia odblaskowa I typu</t>
  </si>
  <si>
    <t>SZT.</t>
  </si>
  <si>
    <t>8.</t>
  </si>
  <si>
    <t>D-08.00.00.00</t>
  </si>
  <si>
    <t>ELEMENTY ULIC</t>
  </si>
  <si>
    <t>8.1.</t>
  </si>
  <si>
    <t>Krawężniki betonowe</t>
  </si>
  <si>
    <t>31 d.8.1.</t>
  </si>
  <si>
    <t>KNNR 6 0403-03</t>
  </si>
  <si>
    <t>Krawężnik bet. o wym. 15x30cm wystający na podsypce cementowo-piaskowej grub. 5cm posadowiony na ławie bet. z oporem</t>
  </si>
  <si>
    <t>8.2.</t>
  </si>
  <si>
    <t>Obrzeża betonowe</t>
  </si>
  <si>
    <t>32 d.8.2.</t>
  </si>
  <si>
    <t xml:space="preserve">KNNR 6 0404-05 </t>
  </si>
  <si>
    <t>Obrzeże betonowe 8x30cm z wykonaniem ławy betonowej na podsypce cementowo-piaskowej grub.3cm</t>
  </si>
  <si>
    <t>9.</t>
  </si>
  <si>
    <t>Pomiar powykonawczy zrealizowanychobiektów drogowych</t>
  </si>
  <si>
    <t>33 d. 9.</t>
  </si>
  <si>
    <t>Roboty pomiarowe przy liniowych robotach ziemnych - trasa dróg w terenie równinnym - geodezyjna inwentaryzacja powykonawcza</t>
  </si>
  <si>
    <t>Rozbudowa drogi powaitowej Nr 4365W ul.Kochanowskiego w Ząbkach na odcinku od skrzyżowania z ul.Drewnicką do skrzyżowania z ul.Szpitalną (wraz z tym skrzyżowaniem)</t>
  </si>
  <si>
    <t>0.45</t>
  </si>
  <si>
    <t>D-01.02.01</t>
  </si>
  <si>
    <t>Usunięcie drzew i krzewów</t>
  </si>
  <si>
    <t>KNNR 1 0101-03</t>
  </si>
  <si>
    <t>Mechaniczne ścinanie drzew z karczowaniem pni o średnicy 0,10-50 cm</t>
  </si>
  <si>
    <t>3 d. 1.2.</t>
  </si>
  <si>
    <t>KNNR 1 0101-07</t>
  </si>
  <si>
    <t>Mechaniczne ścinanie drzew z karczowaniem pni o średnicy 60-100 cm z usunięciem karp</t>
  </si>
  <si>
    <t>4 d. 1.2.</t>
  </si>
  <si>
    <t>Mechaniczne ścinanie drzew z karczowaniem pni o średnicy 100-150 cm z usunięciem karp</t>
  </si>
  <si>
    <t>5 d. 1.2.</t>
  </si>
  <si>
    <t>KNNR 1 0107-01</t>
  </si>
  <si>
    <t>Wywożenie dłużyc na odległość do 2km.</t>
  </si>
  <si>
    <t>mp</t>
  </si>
  <si>
    <t>6 d. 1.2.</t>
  </si>
  <si>
    <t>KNNR 1 0107-02</t>
  </si>
  <si>
    <t>Wywożenie karpiny na odległość do 2km.</t>
  </si>
  <si>
    <t>7 d. 1.2.</t>
  </si>
  <si>
    <t>KNNR 1 0107-03</t>
  </si>
  <si>
    <t>Wywożenie gałęzi na odległość do 2km.</t>
  </si>
  <si>
    <t>8 d. 1.2.</t>
  </si>
  <si>
    <t>KNNR 1 0107-04</t>
  </si>
  <si>
    <t>Dodatek za każdy następny 1km odległości transportu dłużyc (krotność 10)</t>
  </si>
  <si>
    <t>Krotność = 10</t>
  </si>
  <si>
    <t>9 d. 1.2.</t>
  </si>
  <si>
    <t>KNNR 1 0107-05</t>
  </si>
  <si>
    <t>Dodatek za każdy następny 1km odległości transportu karpiny, gałęzi</t>
  </si>
  <si>
    <t>2549.05</t>
  </si>
  <si>
    <t>1.4.</t>
  </si>
  <si>
    <t>11 d. 1.4.</t>
  </si>
  <si>
    <t>12 d. 1.4.</t>
  </si>
  <si>
    <t>446.74</t>
  </si>
  <si>
    <t>13 d. 1.4.</t>
  </si>
  <si>
    <t>178.68</t>
  </si>
  <si>
    <t>14 d. 1.4.</t>
  </si>
  <si>
    <t>Rozebranie chodników z płyt betonowych na podsypce cementowo-piaskowej oraz załadowaniem i wywozem gruzu</t>
  </si>
  <si>
    <t>394.46</t>
  </si>
  <si>
    <t>15 d. 1.4.</t>
  </si>
  <si>
    <t xml:space="preserve">KNNR 6 0802-08 </t>
  </si>
  <si>
    <t>Rozebranie nawierzchni z kostki betonowej z załadowaniem i wywozem gruzu</t>
  </si>
  <si>
    <t>539.53</t>
  </si>
  <si>
    <t>16 d. 1.4.</t>
  </si>
  <si>
    <t>1878.99</t>
  </si>
  <si>
    <t>17 d. 1.4.</t>
  </si>
  <si>
    <t>KNNR 6 0802-02</t>
  </si>
  <si>
    <t>Rozebranie nawierzchni z destruktu gr. 15 cm mechanicznie - zwiekszenie do grubości 20,0 cm zzaładowaniem i transportem</t>
  </si>
  <si>
    <t>1216.28</t>
  </si>
  <si>
    <t>18 d. 1.4.</t>
  </si>
  <si>
    <t>4029.27</t>
  </si>
  <si>
    <t>19 d. 1.4.</t>
  </si>
  <si>
    <t>20 d. 1.4.</t>
  </si>
  <si>
    <t>21 d. 1.4.</t>
  </si>
  <si>
    <t>KNR 2-25 0307-03</t>
  </si>
  <si>
    <t>Ogrodzenia z siatki na słupkach stalowych obetonowanych - przestawienie</t>
  </si>
  <si>
    <t>22 d. 2.1.</t>
  </si>
  <si>
    <t>222.7+2549.05*0.3-689.49*0.2</t>
  </si>
  <si>
    <t>2.2.</t>
  </si>
  <si>
    <t>D-02.03.01</t>
  </si>
  <si>
    <t>Wykonanie nasypów</t>
  </si>
  <si>
    <t>23 d. 2.2.</t>
  </si>
  <si>
    <t>KNNR 1 0407-02</t>
  </si>
  <si>
    <t>Formowanie i zagęszczanie nasypów o wys. do 3,0 m spycharkami w gruncie kat. III z gruntu dowiezionego poza budową</t>
  </si>
  <si>
    <t>569.3</t>
  </si>
  <si>
    <t>24 d. 2.2.</t>
  </si>
  <si>
    <t>KNR 2-01 0237-03</t>
  </si>
  <si>
    <t>Zagęszczanie nasypów walcami samojezdnymi statycznymi; grunt sypki kat. I-III</t>
  </si>
  <si>
    <t>Regulacja urządzeń infrastruktury podziemnej</t>
  </si>
  <si>
    <t>25 d. 3.1</t>
  </si>
  <si>
    <t>KNNR 6 1305-01</t>
  </si>
  <si>
    <t>Regulacja pionowa studzienek dla urządzeń podziemnych przy objętości betonu (C12/15) w jednym miejscu do 0.1 m3</t>
  </si>
  <si>
    <t>- zawory wodociągowe</t>
  </si>
  <si>
    <t>22*0.1</t>
  </si>
  <si>
    <t>26 d. 3.1</t>
  </si>
  <si>
    <t>KNNR 6 1305-02</t>
  </si>
  <si>
    <t>Regulacja pionowa studzienek dla urządzeń podziemnych przy objętości betonu w jednym miejscu od 0.1 do 0.2 m3</t>
  </si>
  <si>
    <t>- studnie kanalizacji sanitarnej</t>
  </si>
  <si>
    <t>12*0.25</t>
  </si>
  <si>
    <t>27 d. 3.1</t>
  </si>
  <si>
    <t>KNNR 6 1305-03</t>
  </si>
  <si>
    <t>Regulacja pionowa studzienek dla urządzeń podziemnych przy objętości betonu (beton C12/15) w jednym miejscu od 0.2 do 0.3 m3</t>
  </si>
  <si>
    <t>- studnie telekomunikacyjne</t>
  </si>
  <si>
    <t>10*0.35</t>
  </si>
  <si>
    <t>28 d. 4.1.</t>
  </si>
  <si>
    <t>6082.64</t>
  </si>
  <si>
    <t>29 d. 4.2.</t>
  </si>
  <si>
    <t>3067.46</t>
  </si>
  <si>
    <t>30 d. 4.2.</t>
  </si>
  <si>
    <t>3015.18</t>
  </si>
  <si>
    <t>31 d. 4.3</t>
  </si>
  <si>
    <t>32 d. 5.1.</t>
  </si>
  <si>
    <t>33 d. 5.1.</t>
  </si>
  <si>
    <t>6030.36</t>
  </si>
  <si>
    <t>34 d. 5.1.</t>
  </si>
  <si>
    <t>35 d. 5.1.</t>
  </si>
  <si>
    <t>36 d. 5.1.</t>
  </si>
  <si>
    <t>37 d. 5.1.</t>
  </si>
  <si>
    <t>38 d. 5.2.</t>
  </si>
  <si>
    <t>524.28</t>
  </si>
  <si>
    <t>39 d. 5.2.</t>
  </si>
  <si>
    <t>2484.02</t>
  </si>
  <si>
    <t>40 d. 5.2.</t>
  </si>
  <si>
    <t>KNNR 6 0302-05</t>
  </si>
  <si>
    <t>Nawierzchnie z kostki granitowej szarej nieregularnej o wysokości 10 cm na podsypce cementowo-piaskowej</t>
  </si>
  <si>
    <t>15.50</t>
  </si>
  <si>
    <t>41 d. 5.2.</t>
  </si>
  <si>
    <t>KNNR 6 0503-04</t>
  </si>
  <si>
    <t>Chodniki z płyt ostrzegawczych z granitu żółtego o wymiarach 40/40 cm na podsypce cementowo-piaskowej,</t>
  </si>
  <si>
    <t>43.66</t>
  </si>
  <si>
    <t>42 d. 6.1.</t>
  </si>
  <si>
    <t>689.49</t>
  </si>
  <si>
    <t>43 d.7.1.</t>
  </si>
  <si>
    <t>244.85</t>
  </si>
  <si>
    <t>44 d. 7.2.</t>
  </si>
  <si>
    <t>45 d. 7.2.</t>
  </si>
  <si>
    <t>KNNR 6 0702-0101</t>
  </si>
  <si>
    <t>Pionowe znaki drogowe - słupki z rur stalowych o średnicy 70mm zw wspornikiem</t>
  </si>
  <si>
    <t>46 d. 7.2.</t>
  </si>
  <si>
    <t xml:space="preserve">KNNR 6 0702-05 </t>
  </si>
  <si>
    <t>Pionowe znaki drogowe - o pow. ponad 0.3 m2 typu A, B, C , I folia odblaskowa typu II</t>
  </si>
  <si>
    <t>47 d. 7.2.</t>
  </si>
  <si>
    <t>KNNR 6 0702-04</t>
  </si>
  <si>
    <t>Pionowe znaki drogowe - znaki zakazu, nakazu, ostrzegawcze i informacyjne o pow. do 0.3 m2</t>
  </si>
  <si>
    <t>48 d. 7.2.</t>
  </si>
  <si>
    <t>Pionowe znaki drogowe - znaki informacyjne o pow. ponad 0.3 m2 filia odblaskowa I typu</t>
  </si>
  <si>
    <t>49 d.8.1.</t>
  </si>
  <si>
    <t>727.88+532.72</t>
  </si>
  <si>
    <t>50 d.8.2.</t>
  </si>
  <si>
    <t>765.08</t>
  </si>
  <si>
    <t>51 d. 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</si>
</sst>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2" fontId="1" fillId="0" borderId="5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4" fontId="2" fillId="0" borderId="0" xfId="0" applyNumberFormat="1" applyFont="1"/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4" fontId="0" fillId="0" borderId="0" xfId="0" applyNumberFormat="1"/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B9208-EB52-426B-A1A6-BF2599381775}">
  <dimension ref="A2:H197"/>
  <sheetViews>
    <sheetView tabSelected="1" view="pageBreakPreview" topLeftCell="A17" zoomScaleNormal="100" zoomScaleSheetLayoutView="100" workbookViewId="0">
      <selection activeCell="L31" sqref="L31"/>
    </sheetView>
  </sheetViews>
  <sheetFormatPr defaultRowHeight="15" x14ac:dyDescent="0.25"/>
  <cols>
    <col min="1" max="1" width="9.140625" style="32"/>
    <col min="2" max="2" width="20.7109375" style="33" customWidth="1"/>
    <col min="3" max="3" width="25.7109375" style="32" customWidth="1"/>
    <col min="4" max="4" width="9.140625" style="33"/>
    <col min="5" max="5" width="9.140625" style="32"/>
    <col min="7" max="7" width="11.28515625" bestFit="1" customWidth="1"/>
    <col min="8" max="8" width="12.28515625" bestFit="1" customWidth="1"/>
    <col min="9" max="9" width="30.28515625" customWidth="1"/>
  </cols>
  <sheetData>
    <row r="2" spans="1:5" x14ac:dyDescent="0.25">
      <c r="A2" s="19" t="s">
        <v>0</v>
      </c>
      <c r="B2" s="20" t="s">
        <v>1</v>
      </c>
      <c r="C2" s="19" t="s">
        <v>2</v>
      </c>
      <c r="D2" s="20" t="s">
        <v>3</v>
      </c>
      <c r="E2" s="19" t="s">
        <v>4</v>
      </c>
    </row>
    <row r="3" spans="1:5" ht="29.25" customHeight="1" x14ac:dyDescent="0.25">
      <c r="A3" s="48" t="s">
        <v>167</v>
      </c>
      <c r="B3" s="48"/>
      <c r="C3" s="48"/>
      <c r="D3" s="48"/>
      <c r="E3" s="48"/>
    </row>
    <row r="4" spans="1:5" ht="15" customHeight="1" x14ac:dyDescent="0.25">
      <c r="A4" s="19" t="s">
        <v>6</v>
      </c>
      <c r="B4" s="20"/>
      <c r="C4" s="49" t="s">
        <v>7</v>
      </c>
      <c r="D4" s="50"/>
      <c r="E4" s="50"/>
    </row>
    <row r="5" spans="1:5" ht="15" customHeight="1" x14ac:dyDescent="0.25">
      <c r="A5" s="19" t="s">
        <v>8</v>
      </c>
      <c r="B5" s="20" t="s">
        <v>9</v>
      </c>
      <c r="C5" s="49" t="s">
        <v>10</v>
      </c>
      <c r="D5" s="50"/>
      <c r="E5" s="50"/>
    </row>
    <row r="6" spans="1:5" ht="100.5" customHeight="1" x14ac:dyDescent="0.25">
      <c r="A6" s="51" t="s">
        <v>11</v>
      </c>
      <c r="B6" s="52" t="s">
        <v>12</v>
      </c>
      <c r="C6" s="21" t="s">
        <v>13</v>
      </c>
      <c r="D6" s="42" t="s">
        <v>14</v>
      </c>
      <c r="E6" s="44">
        <v>0.45</v>
      </c>
    </row>
    <row r="7" spans="1:5" x14ac:dyDescent="0.25">
      <c r="A7" s="37"/>
      <c r="B7" s="42"/>
      <c r="C7" s="22" t="s">
        <v>15</v>
      </c>
      <c r="D7" s="42"/>
      <c r="E7" s="44"/>
    </row>
    <row r="8" spans="1:5" x14ac:dyDescent="0.25">
      <c r="A8" s="41"/>
      <c r="B8" s="40"/>
      <c r="C8" s="22" t="s">
        <v>168</v>
      </c>
      <c r="D8" s="40"/>
      <c r="E8" s="45"/>
    </row>
    <row r="9" spans="1:5" x14ac:dyDescent="0.25">
      <c r="A9" s="23" t="s">
        <v>16</v>
      </c>
      <c r="B9" s="24" t="s">
        <v>169</v>
      </c>
      <c r="C9" s="34" t="s">
        <v>170</v>
      </c>
      <c r="D9" s="35"/>
      <c r="E9" s="35"/>
    </row>
    <row r="10" spans="1:5" ht="58.5" customHeight="1" x14ac:dyDescent="0.25">
      <c r="A10" s="36" t="s">
        <v>19</v>
      </c>
      <c r="B10" s="25" t="s">
        <v>171</v>
      </c>
      <c r="C10" s="36" t="s">
        <v>172</v>
      </c>
      <c r="D10" s="39" t="s">
        <v>54</v>
      </c>
      <c r="E10" s="43">
        <v>6</v>
      </c>
    </row>
    <row r="11" spans="1:5" x14ac:dyDescent="0.25">
      <c r="A11" s="37"/>
      <c r="B11" s="26" t="s">
        <v>104</v>
      </c>
      <c r="C11" s="41"/>
      <c r="D11" s="42"/>
      <c r="E11" s="44"/>
    </row>
    <row r="12" spans="1:5" x14ac:dyDescent="0.25">
      <c r="A12" s="41"/>
      <c r="B12" s="27"/>
      <c r="C12" s="22">
        <v>6</v>
      </c>
      <c r="D12" s="40"/>
      <c r="E12" s="45"/>
    </row>
    <row r="13" spans="1:5" ht="79.5" customHeight="1" x14ac:dyDescent="0.25">
      <c r="A13" s="36" t="s">
        <v>173</v>
      </c>
      <c r="B13" s="25" t="s">
        <v>174</v>
      </c>
      <c r="C13" s="36" t="s">
        <v>175</v>
      </c>
      <c r="D13" s="39" t="s">
        <v>54</v>
      </c>
      <c r="E13" s="43">
        <v>9</v>
      </c>
    </row>
    <row r="14" spans="1:5" x14ac:dyDescent="0.25">
      <c r="A14" s="37"/>
      <c r="B14" s="42" t="s">
        <v>104</v>
      </c>
      <c r="C14" s="41"/>
      <c r="D14" s="42"/>
      <c r="E14" s="44"/>
    </row>
    <row r="15" spans="1:5" x14ac:dyDescent="0.25">
      <c r="A15" s="41"/>
      <c r="B15" s="40"/>
      <c r="C15" s="22">
        <v>9</v>
      </c>
      <c r="D15" s="40"/>
      <c r="E15" s="45"/>
    </row>
    <row r="16" spans="1:5" ht="79.5" customHeight="1" x14ac:dyDescent="0.25">
      <c r="A16" s="36" t="s">
        <v>176</v>
      </c>
      <c r="B16" s="25" t="s">
        <v>174</v>
      </c>
      <c r="C16" s="36" t="s">
        <v>177</v>
      </c>
      <c r="D16" s="39" t="s">
        <v>54</v>
      </c>
      <c r="E16" s="43">
        <v>2</v>
      </c>
    </row>
    <row r="17" spans="1:5" x14ac:dyDescent="0.25">
      <c r="A17" s="37"/>
      <c r="B17" s="42" t="s">
        <v>104</v>
      </c>
      <c r="C17" s="41"/>
      <c r="D17" s="42"/>
      <c r="E17" s="44"/>
    </row>
    <row r="18" spans="1:5" x14ac:dyDescent="0.25">
      <c r="A18" s="41"/>
      <c r="B18" s="40"/>
      <c r="C18" s="22">
        <v>2</v>
      </c>
      <c r="D18" s="40"/>
      <c r="E18" s="45"/>
    </row>
    <row r="19" spans="1:5" ht="27" customHeight="1" x14ac:dyDescent="0.25">
      <c r="A19" s="36" t="s">
        <v>178</v>
      </c>
      <c r="B19" s="39" t="s">
        <v>179</v>
      </c>
      <c r="C19" s="36" t="s">
        <v>180</v>
      </c>
      <c r="D19" s="39" t="s">
        <v>181</v>
      </c>
      <c r="E19" s="43">
        <v>12</v>
      </c>
    </row>
    <row r="20" spans="1:5" x14ac:dyDescent="0.25">
      <c r="A20" s="37"/>
      <c r="B20" s="42"/>
      <c r="C20" s="41"/>
      <c r="D20" s="42"/>
      <c r="E20" s="44"/>
    </row>
    <row r="21" spans="1:5" x14ac:dyDescent="0.25">
      <c r="A21" s="41"/>
      <c r="B21" s="40"/>
      <c r="C21" s="22">
        <v>12</v>
      </c>
      <c r="D21" s="40"/>
      <c r="E21" s="45"/>
    </row>
    <row r="22" spans="1:5" ht="27" customHeight="1" x14ac:dyDescent="0.25">
      <c r="A22" s="36" t="s">
        <v>182</v>
      </c>
      <c r="B22" s="39" t="s">
        <v>183</v>
      </c>
      <c r="C22" s="36" t="s">
        <v>184</v>
      </c>
      <c r="D22" s="39" t="s">
        <v>181</v>
      </c>
      <c r="E22" s="43">
        <v>10</v>
      </c>
    </row>
    <row r="23" spans="1:5" x14ac:dyDescent="0.25">
      <c r="A23" s="37"/>
      <c r="B23" s="42"/>
      <c r="C23" s="41"/>
      <c r="D23" s="42"/>
      <c r="E23" s="44"/>
    </row>
    <row r="24" spans="1:5" x14ac:dyDescent="0.25">
      <c r="A24" s="41"/>
      <c r="B24" s="40"/>
      <c r="C24" s="22">
        <v>10</v>
      </c>
      <c r="D24" s="40"/>
      <c r="E24" s="45"/>
    </row>
    <row r="25" spans="1:5" ht="27" customHeight="1" x14ac:dyDescent="0.25">
      <c r="A25" s="36" t="s">
        <v>185</v>
      </c>
      <c r="B25" s="39" t="s">
        <v>186</v>
      </c>
      <c r="C25" s="36" t="s">
        <v>187</v>
      </c>
      <c r="D25" s="39" t="s">
        <v>181</v>
      </c>
      <c r="E25" s="43">
        <v>100</v>
      </c>
    </row>
    <row r="26" spans="1:5" x14ac:dyDescent="0.25">
      <c r="A26" s="37"/>
      <c r="B26" s="42"/>
      <c r="C26" s="41"/>
      <c r="D26" s="42"/>
      <c r="E26" s="44"/>
    </row>
    <row r="27" spans="1:5" x14ac:dyDescent="0.25">
      <c r="A27" s="41"/>
      <c r="B27" s="40"/>
      <c r="C27" s="22">
        <v>100</v>
      </c>
      <c r="D27" s="40"/>
      <c r="E27" s="45"/>
    </row>
    <row r="28" spans="1:5" ht="45" x14ac:dyDescent="0.25">
      <c r="A28" s="36" t="s">
        <v>188</v>
      </c>
      <c r="B28" s="39" t="s">
        <v>189</v>
      </c>
      <c r="C28" s="28" t="s">
        <v>190</v>
      </c>
      <c r="D28" s="39" t="s">
        <v>181</v>
      </c>
      <c r="E28" s="43">
        <v>12</v>
      </c>
    </row>
    <row r="29" spans="1:5" x14ac:dyDescent="0.25">
      <c r="A29" s="37"/>
      <c r="B29" s="42"/>
      <c r="C29" s="29" t="s">
        <v>191</v>
      </c>
      <c r="D29" s="42"/>
      <c r="E29" s="44"/>
    </row>
    <row r="30" spans="1:5" x14ac:dyDescent="0.25">
      <c r="A30" s="41"/>
      <c r="B30" s="40"/>
      <c r="C30" s="22">
        <v>12</v>
      </c>
      <c r="D30" s="40"/>
      <c r="E30" s="45"/>
    </row>
    <row r="31" spans="1:5" ht="69" customHeight="1" x14ac:dyDescent="0.25">
      <c r="A31" s="36" t="s">
        <v>192</v>
      </c>
      <c r="B31" s="39" t="s">
        <v>193</v>
      </c>
      <c r="C31" s="36" t="s">
        <v>194</v>
      </c>
      <c r="D31" s="39" t="s">
        <v>181</v>
      </c>
      <c r="E31" s="43">
        <v>112</v>
      </c>
    </row>
    <row r="32" spans="1:5" x14ac:dyDescent="0.25">
      <c r="A32" s="37"/>
      <c r="B32" s="42"/>
      <c r="C32" s="41"/>
      <c r="D32" s="42"/>
      <c r="E32" s="44"/>
    </row>
    <row r="33" spans="1:5" x14ac:dyDescent="0.25">
      <c r="A33" s="41"/>
      <c r="B33" s="40"/>
      <c r="C33" s="22">
        <v>112</v>
      </c>
      <c r="D33" s="40"/>
      <c r="E33" s="45"/>
    </row>
    <row r="34" spans="1:5" x14ac:dyDescent="0.25">
      <c r="A34" s="23" t="s">
        <v>24</v>
      </c>
      <c r="B34" s="24" t="s">
        <v>17</v>
      </c>
      <c r="C34" s="34" t="s">
        <v>18</v>
      </c>
      <c r="D34" s="35"/>
      <c r="E34" s="35"/>
    </row>
    <row r="35" spans="1:5" ht="90" x14ac:dyDescent="0.25">
      <c r="A35" s="36" t="s">
        <v>51</v>
      </c>
      <c r="B35" s="39" t="s">
        <v>20</v>
      </c>
      <c r="C35" s="28" t="s">
        <v>21</v>
      </c>
      <c r="D35" s="39" t="s">
        <v>22</v>
      </c>
      <c r="E35" s="43">
        <v>2549.0500000000002</v>
      </c>
    </row>
    <row r="36" spans="1:5" x14ac:dyDescent="0.25">
      <c r="A36" s="37"/>
      <c r="B36" s="42"/>
      <c r="C36" s="29" t="s">
        <v>23</v>
      </c>
      <c r="D36" s="42"/>
      <c r="E36" s="44"/>
    </row>
    <row r="37" spans="1:5" x14ac:dyDescent="0.25">
      <c r="A37" s="41"/>
      <c r="B37" s="40"/>
      <c r="C37" s="22" t="s">
        <v>195</v>
      </c>
      <c r="D37" s="40"/>
      <c r="E37" s="45"/>
    </row>
    <row r="38" spans="1:5" ht="15" customHeight="1" x14ac:dyDescent="0.25">
      <c r="A38" s="23" t="s">
        <v>196</v>
      </c>
      <c r="B38" s="24" t="s">
        <v>25</v>
      </c>
      <c r="C38" s="34" t="s">
        <v>26</v>
      </c>
      <c r="D38" s="35"/>
      <c r="E38" s="35"/>
    </row>
    <row r="39" spans="1:5" ht="58.5" customHeight="1" x14ac:dyDescent="0.25">
      <c r="A39" s="36" t="s">
        <v>197</v>
      </c>
      <c r="B39" s="39" t="s">
        <v>28</v>
      </c>
      <c r="C39" s="36" t="s">
        <v>29</v>
      </c>
      <c r="D39" s="39" t="s">
        <v>30</v>
      </c>
      <c r="E39" s="43">
        <v>29373</v>
      </c>
    </row>
    <row r="40" spans="1:5" x14ac:dyDescent="0.25">
      <c r="A40" s="37"/>
      <c r="B40" s="42"/>
      <c r="C40" s="41"/>
      <c r="D40" s="42"/>
      <c r="E40" s="44"/>
    </row>
    <row r="41" spans="1:5" x14ac:dyDescent="0.25">
      <c r="A41" s="41"/>
      <c r="B41" s="40"/>
      <c r="C41" s="22">
        <v>29373</v>
      </c>
      <c r="D41" s="40"/>
      <c r="E41" s="45"/>
    </row>
    <row r="42" spans="1:5" ht="100.5" customHeight="1" x14ac:dyDescent="0.25">
      <c r="A42" s="36" t="s">
        <v>198</v>
      </c>
      <c r="B42" s="39" t="s">
        <v>32</v>
      </c>
      <c r="C42" s="36" t="s">
        <v>33</v>
      </c>
      <c r="D42" s="39" t="s">
        <v>30</v>
      </c>
      <c r="E42" s="43">
        <v>446.74</v>
      </c>
    </row>
    <row r="43" spans="1:5" x14ac:dyDescent="0.25">
      <c r="A43" s="37"/>
      <c r="B43" s="42"/>
      <c r="C43" s="41"/>
      <c r="D43" s="42"/>
      <c r="E43" s="44"/>
    </row>
    <row r="44" spans="1:5" x14ac:dyDescent="0.25">
      <c r="A44" s="41"/>
      <c r="B44" s="40"/>
      <c r="C44" s="22" t="s">
        <v>199</v>
      </c>
      <c r="D44" s="40"/>
      <c r="E44" s="45"/>
    </row>
    <row r="45" spans="1:5" ht="100.5" customHeight="1" x14ac:dyDescent="0.25">
      <c r="A45" s="36" t="s">
        <v>200</v>
      </c>
      <c r="B45" s="39" t="s">
        <v>35</v>
      </c>
      <c r="C45" s="36" t="s">
        <v>36</v>
      </c>
      <c r="D45" s="39" t="s">
        <v>30</v>
      </c>
      <c r="E45" s="43">
        <v>178.68</v>
      </c>
    </row>
    <row r="46" spans="1:5" x14ac:dyDescent="0.25">
      <c r="A46" s="37"/>
      <c r="B46" s="42"/>
      <c r="C46" s="41"/>
      <c r="D46" s="42"/>
      <c r="E46" s="44"/>
    </row>
    <row r="47" spans="1:5" x14ac:dyDescent="0.25">
      <c r="A47" s="41"/>
      <c r="B47" s="40"/>
      <c r="C47" s="22" t="s">
        <v>201</v>
      </c>
      <c r="D47" s="40"/>
      <c r="E47" s="45"/>
    </row>
    <row r="48" spans="1:5" ht="111" customHeight="1" x14ac:dyDescent="0.25">
      <c r="A48" s="36" t="s">
        <v>202</v>
      </c>
      <c r="B48" s="39" t="s">
        <v>38</v>
      </c>
      <c r="C48" s="36" t="s">
        <v>203</v>
      </c>
      <c r="D48" s="39" t="s">
        <v>22</v>
      </c>
      <c r="E48" s="43">
        <v>394.46</v>
      </c>
    </row>
    <row r="49" spans="1:5" x14ac:dyDescent="0.25">
      <c r="A49" s="37"/>
      <c r="B49" s="42"/>
      <c r="C49" s="41"/>
      <c r="D49" s="42"/>
      <c r="E49" s="44"/>
    </row>
    <row r="50" spans="1:5" x14ac:dyDescent="0.25">
      <c r="A50" s="41"/>
      <c r="B50" s="40"/>
      <c r="C50" s="22" t="s">
        <v>204</v>
      </c>
      <c r="D50" s="40"/>
      <c r="E50" s="45"/>
    </row>
    <row r="51" spans="1:5" ht="69" customHeight="1" x14ac:dyDescent="0.25">
      <c r="A51" s="36" t="s">
        <v>205</v>
      </c>
      <c r="B51" s="39" t="s">
        <v>206</v>
      </c>
      <c r="C51" s="36" t="s">
        <v>207</v>
      </c>
      <c r="D51" s="39" t="s">
        <v>22</v>
      </c>
      <c r="E51" s="43">
        <v>539.53</v>
      </c>
    </row>
    <row r="52" spans="1:5" x14ac:dyDescent="0.25">
      <c r="A52" s="37"/>
      <c r="B52" s="42"/>
      <c r="C52" s="41"/>
      <c r="D52" s="42"/>
      <c r="E52" s="44"/>
    </row>
    <row r="53" spans="1:5" x14ac:dyDescent="0.25">
      <c r="A53" s="41"/>
      <c r="B53" s="40"/>
      <c r="C53" s="22" t="s">
        <v>208</v>
      </c>
      <c r="D53" s="40"/>
      <c r="E53" s="45"/>
    </row>
    <row r="54" spans="1:5" ht="90" x14ac:dyDescent="0.25">
      <c r="A54" s="36" t="s">
        <v>209</v>
      </c>
      <c r="B54" s="39" t="s">
        <v>44</v>
      </c>
      <c r="C54" s="28" t="s">
        <v>45</v>
      </c>
      <c r="D54" s="39" t="s">
        <v>22</v>
      </c>
      <c r="E54" s="43">
        <v>1878.99</v>
      </c>
    </row>
    <row r="55" spans="1:5" x14ac:dyDescent="0.25">
      <c r="A55" s="37"/>
      <c r="B55" s="42"/>
      <c r="C55" s="29" t="s">
        <v>46</v>
      </c>
      <c r="D55" s="42"/>
      <c r="E55" s="44"/>
    </row>
    <row r="56" spans="1:5" x14ac:dyDescent="0.25">
      <c r="A56" s="41"/>
      <c r="B56" s="40"/>
      <c r="C56" s="22" t="s">
        <v>210</v>
      </c>
      <c r="D56" s="40"/>
      <c r="E56" s="45"/>
    </row>
    <row r="57" spans="1:5" ht="90" x14ac:dyDescent="0.25">
      <c r="A57" s="36" t="s">
        <v>211</v>
      </c>
      <c r="B57" s="39" t="s">
        <v>212</v>
      </c>
      <c r="C57" s="28" t="s">
        <v>213</v>
      </c>
      <c r="D57" s="39" t="s">
        <v>22</v>
      </c>
      <c r="E57" s="43">
        <v>1216.28</v>
      </c>
    </row>
    <row r="58" spans="1:5" x14ac:dyDescent="0.25">
      <c r="A58" s="37"/>
      <c r="B58" s="42"/>
      <c r="C58" s="29" t="s">
        <v>50</v>
      </c>
      <c r="D58" s="42"/>
      <c r="E58" s="44"/>
    </row>
    <row r="59" spans="1:5" x14ac:dyDescent="0.25">
      <c r="A59" s="41"/>
      <c r="B59" s="40"/>
      <c r="C59" s="22" t="s">
        <v>214</v>
      </c>
      <c r="D59" s="40"/>
      <c r="E59" s="45"/>
    </row>
    <row r="60" spans="1:5" ht="75" x14ac:dyDescent="0.25">
      <c r="A60" s="36" t="s">
        <v>215</v>
      </c>
      <c r="B60" s="39" t="s">
        <v>48</v>
      </c>
      <c r="C60" s="28" t="s">
        <v>49</v>
      </c>
      <c r="D60" s="39" t="s">
        <v>22</v>
      </c>
      <c r="E60" s="43">
        <v>4029.27</v>
      </c>
    </row>
    <row r="61" spans="1:5" x14ac:dyDescent="0.25">
      <c r="A61" s="37"/>
      <c r="B61" s="42"/>
      <c r="C61" s="29" t="s">
        <v>50</v>
      </c>
      <c r="D61" s="42"/>
      <c r="E61" s="44"/>
    </row>
    <row r="62" spans="1:5" x14ac:dyDescent="0.25">
      <c r="A62" s="41"/>
      <c r="B62" s="40"/>
      <c r="C62" s="22" t="s">
        <v>216</v>
      </c>
      <c r="D62" s="40"/>
      <c r="E62" s="45"/>
    </row>
    <row r="63" spans="1:5" ht="58.5" customHeight="1" x14ac:dyDescent="0.25">
      <c r="A63" s="36" t="s">
        <v>217</v>
      </c>
      <c r="B63" s="39" t="s">
        <v>52</v>
      </c>
      <c r="C63" s="36" t="s">
        <v>53</v>
      </c>
      <c r="D63" s="39" t="s">
        <v>54</v>
      </c>
      <c r="E63" s="43">
        <v>7</v>
      </c>
    </row>
    <row r="64" spans="1:5" x14ac:dyDescent="0.25">
      <c r="A64" s="37"/>
      <c r="B64" s="42"/>
      <c r="C64" s="41"/>
      <c r="D64" s="42"/>
      <c r="E64" s="44"/>
    </row>
    <row r="65" spans="1:5" x14ac:dyDescent="0.25">
      <c r="A65" s="41"/>
      <c r="B65" s="40"/>
      <c r="C65" s="22">
        <v>7</v>
      </c>
      <c r="D65" s="40"/>
      <c r="E65" s="45"/>
    </row>
    <row r="66" spans="1:5" ht="16.5" customHeight="1" x14ac:dyDescent="0.25">
      <c r="A66" s="36" t="s">
        <v>218</v>
      </c>
      <c r="B66" s="39" t="s">
        <v>56</v>
      </c>
      <c r="C66" s="36" t="s">
        <v>57</v>
      </c>
      <c r="D66" s="39" t="s">
        <v>58</v>
      </c>
      <c r="E66" s="43">
        <v>4</v>
      </c>
    </row>
    <row r="67" spans="1:5" x14ac:dyDescent="0.25">
      <c r="A67" s="37"/>
      <c r="B67" s="42"/>
      <c r="C67" s="41"/>
      <c r="D67" s="42"/>
      <c r="E67" s="44"/>
    </row>
    <row r="68" spans="1:5" x14ac:dyDescent="0.25">
      <c r="A68" s="41"/>
      <c r="B68" s="40"/>
      <c r="C68" s="22">
        <v>4</v>
      </c>
      <c r="D68" s="40"/>
      <c r="E68" s="45"/>
    </row>
    <row r="69" spans="1:5" ht="69" customHeight="1" x14ac:dyDescent="0.25">
      <c r="A69" s="36" t="s">
        <v>219</v>
      </c>
      <c r="B69" s="39" t="s">
        <v>220</v>
      </c>
      <c r="C69" s="36" t="s">
        <v>221</v>
      </c>
      <c r="D69" s="39" t="s">
        <v>22</v>
      </c>
      <c r="E69" s="43">
        <v>19.3</v>
      </c>
    </row>
    <row r="70" spans="1:5" x14ac:dyDescent="0.25">
      <c r="A70" s="37"/>
      <c r="B70" s="42"/>
      <c r="C70" s="41"/>
      <c r="D70" s="42"/>
      <c r="E70" s="44"/>
    </row>
    <row r="71" spans="1:5" x14ac:dyDescent="0.25">
      <c r="A71" s="41"/>
      <c r="B71" s="40"/>
      <c r="C71" s="22">
        <v>44274</v>
      </c>
      <c r="D71" s="40"/>
      <c r="E71" s="45"/>
    </row>
    <row r="72" spans="1:5" x14ac:dyDescent="0.25">
      <c r="A72" s="23" t="s">
        <v>59</v>
      </c>
      <c r="B72" s="24" t="s">
        <v>60</v>
      </c>
      <c r="C72" s="34" t="s">
        <v>61</v>
      </c>
      <c r="D72" s="35"/>
      <c r="E72" s="35"/>
    </row>
    <row r="73" spans="1:5" x14ac:dyDescent="0.25">
      <c r="A73" s="23" t="s">
        <v>62</v>
      </c>
      <c r="B73" s="30" t="s">
        <v>63</v>
      </c>
      <c r="C73" s="48" t="s">
        <v>64</v>
      </c>
      <c r="D73" s="48"/>
      <c r="E73" s="48"/>
    </row>
    <row r="74" spans="1:5" ht="142.5" customHeight="1" x14ac:dyDescent="0.25">
      <c r="A74" s="36" t="s">
        <v>222</v>
      </c>
      <c r="B74" s="39" t="s">
        <v>66</v>
      </c>
      <c r="C74" s="37" t="s">
        <v>67</v>
      </c>
      <c r="D74" s="42" t="s">
        <v>68</v>
      </c>
      <c r="E74" s="44">
        <v>849.52</v>
      </c>
    </row>
    <row r="75" spans="1:5" x14ac:dyDescent="0.25">
      <c r="A75" s="37"/>
      <c r="B75" s="42"/>
      <c r="C75" s="41"/>
      <c r="D75" s="42"/>
      <c r="E75" s="44"/>
    </row>
    <row r="76" spans="1:5" ht="30" x14ac:dyDescent="0.25">
      <c r="A76" s="41"/>
      <c r="B76" s="40"/>
      <c r="C76" s="22" t="s">
        <v>223</v>
      </c>
      <c r="D76" s="40"/>
      <c r="E76" s="45"/>
    </row>
    <row r="77" spans="1:5" x14ac:dyDescent="0.25">
      <c r="A77" s="23" t="s">
        <v>224</v>
      </c>
      <c r="B77" s="24" t="s">
        <v>225</v>
      </c>
      <c r="C77" s="34" t="s">
        <v>226</v>
      </c>
      <c r="D77" s="35"/>
      <c r="E77" s="35"/>
    </row>
    <row r="78" spans="1:5" ht="121.5" customHeight="1" x14ac:dyDescent="0.25">
      <c r="A78" s="36" t="s">
        <v>227</v>
      </c>
      <c r="B78" s="25" t="s">
        <v>228</v>
      </c>
      <c r="C78" s="36" t="s">
        <v>229</v>
      </c>
      <c r="D78" s="39" t="s">
        <v>68</v>
      </c>
      <c r="E78" s="43">
        <v>569.29999999999995</v>
      </c>
    </row>
    <row r="79" spans="1:5" x14ac:dyDescent="0.25">
      <c r="A79" s="37"/>
      <c r="B79" s="42" t="s">
        <v>104</v>
      </c>
      <c r="C79" s="41"/>
      <c r="D79" s="42"/>
      <c r="E79" s="44"/>
    </row>
    <row r="80" spans="1:5" x14ac:dyDescent="0.25">
      <c r="A80" s="41"/>
      <c r="B80" s="40"/>
      <c r="C80" s="22" t="s">
        <v>230</v>
      </c>
      <c r="D80" s="40"/>
      <c r="E80" s="45"/>
    </row>
    <row r="81" spans="1:5" ht="69" customHeight="1" x14ac:dyDescent="0.25">
      <c r="A81" s="36" t="s">
        <v>231</v>
      </c>
      <c r="B81" s="39" t="s">
        <v>232</v>
      </c>
      <c r="C81" s="36" t="s">
        <v>233</v>
      </c>
      <c r="D81" s="39" t="s">
        <v>68</v>
      </c>
      <c r="E81" s="43">
        <v>569.29999999999995</v>
      </c>
    </row>
    <row r="82" spans="1:5" x14ac:dyDescent="0.25">
      <c r="A82" s="37"/>
      <c r="B82" s="42"/>
      <c r="C82" s="41"/>
      <c r="D82" s="42"/>
      <c r="E82" s="44"/>
    </row>
    <row r="83" spans="1:5" x14ac:dyDescent="0.25">
      <c r="A83" s="41"/>
      <c r="B83" s="40"/>
      <c r="C83" s="22" t="s">
        <v>230</v>
      </c>
      <c r="D83" s="40"/>
      <c r="E83" s="45"/>
    </row>
    <row r="84" spans="1:5" ht="15" customHeight="1" x14ac:dyDescent="0.25">
      <c r="A84" s="23" t="s">
        <v>69</v>
      </c>
      <c r="B84" s="24"/>
      <c r="C84" s="34" t="s">
        <v>70</v>
      </c>
      <c r="D84" s="35"/>
      <c r="E84" s="35"/>
    </row>
    <row r="85" spans="1:5" ht="15" customHeight="1" x14ac:dyDescent="0.25">
      <c r="A85" s="23" t="s">
        <v>71</v>
      </c>
      <c r="B85" s="30"/>
      <c r="C85" s="48" t="s">
        <v>234</v>
      </c>
      <c r="D85" s="48"/>
      <c r="E85" s="48"/>
    </row>
    <row r="86" spans="1:5" ht="75" x14ac:dyDescent="0.25">
      <c r="A86" s="36" t="s">
        <v>235</v>
      </c>
      <c r="B86" s="39" t="s">
        <v>236</v>
      </c>
      <c r="C86" s="21" t="s">
        <v>237</v>
      </c>
      <c r="D86" s="42" t="s">
        <v>68</v>
      </c>
      <c r="E86" s="44">
        <f>22*0.1</f>
        <v>2.2000000000000002</v>
      </c>
    </row>
    <row r="87" spans="1:5" x14ac:dyDescent="0.25">
      <c r="A87" s="37"/>
      <c r="B87" s="42"/>
      <c r="C87" s="29" t="s">
        <v>238</v>
      </c>
      <c r="D87" s="42"/>
      <c r="E87" s="44"/>
    </row>
    <row r="88" spans="1:5" x14ac:dyDescent="0.25">
      <c r="A88" s="41"/>
      <c r="B88" s="40"/>
      <c r="C88" s="22" t="s">
        <v>239</v>
      </c>
      <c r="D88" s="40"/>
      <c r="E88" s="45"/>
    </row>
    <row r="89" spans="1:5" ht="75" x14ac:dyDescent="0.25">
      <c r="A89" s="36" t="s">
        <v>240</v>
      </c>
      <c r="B89" s="39" t="s">
        <v>241</v>
      </c>
      <c r="C89" s="28" t="s">
        <v>242</v>
      </c>
      <c r="D89" s="39" t="s">
        <v>68</v>
      </c>
      <c r="E89" s="43">
        <v>3</v>
      </c>
    </row>
    <row r="90" spans="1:5" ht="30" x14ac:dyDescent="0.25">
      <c r="A90" s="37"/>
      <c r="B90" s="42"/>
      <c r="C90" s="29" t="s">
        <v>243</v>
      </c>
      <c r="D90" s="42"/>
      <c r="E90" s="44"/>
    </row>
    <row r="91" spans="1:5" x14ac:dyDescent="0.25">
      <c r="A91" s="41"/>
      <c r="B91" s="40"/>
      <c r="C91" s="22" t="s">
        <v>244</v>
      </c>
      <c r="D91" s="40"/>
      <c r="E91" s="45"/>
    </row>
    <row r="92" spans="1:5" ht="90" x14ac:dyDescent="0.25">
      <c r="A92" s="36" t="s">
        <v>245</v>
      </c>
      <c r="B92" s="39" t="s">
        <v>246</v>
      </c>
      <c r="C92" s="28" t="s">
        <v>247</v>
      </c>
      <c r="D92" s="39" t="s">
        <v>68</v>
      </c>
      <c r="E92" s="43">
        <f>10*0.35</f>
        <v>3.5</v>
      </c>
    </row>
    <row r="93" spans="1:5" x14ac:dyDescent="0.25">
      <c r="A93" s="37"/>
      <c r="B93" s="42"/>
      <c r="C93" s="29" t="s">
        <v>248</v>
      </c>
      <c r="D93" s="42"/>
      <c r="E93" s="44"/>
    </row>
    <row r="94" spans="1:5" x14ac:dyDescent="0.25">
      <c r="A94" s="41"/>
      <c r="B94" s="40"/>
      <c r="C94" s="22" t="s">
        <v>249</v>
      </c>
      <c r="D94" s="40"/>
      <c r="E94" s="45"/>
    </row>
    <row r="95" spans="1:5" x14ac:dyDescent="0.25">
      <c r="A95" s="23" t="s">
        <v>77</v>
      </c>
      <c r="B95" s="24"/>
      <c r="C95" s="46" t="s">
        <v>78</v>
      </c>
      <c r="D95" s="47"/>
      <c r="E95" s="47"/>
    </row>
    <row r="96" spans="1:5" ht="15" customHeight="1" x14ac:dyDescent="0.25">
      <c r="A96" s="23" t="s">
        <v>79</v>
      </c>
      <c r="B96" s="24"/>
      <c r="C96" s="34" t="s">
        <v>80</v>
      </c>
      <c r="D96" s="35"/>
      <c r="E96" s="35"/>
    </row>
    <row r="97" spans="1:5" ht="111" customHeight="1" x14ac:dyDescent="0.25">
      <c r="A97" s="36" t="s">
        <v>250</v>
      </c>
      <c r="B97" s="39" t="s">
        <v>82</v>
      </c>
      <c r="C97" s="36" t="s">
        <v>83</v>
      </c>
      <c r="D97" s="39" t="s">
        <v>22</v>
      </c>
      <c r="E97" s="43">
        <v>6082.64</v>
      </c>
    </row>
    <row r="98" spans="1:5" x14ac:dyDescent="0.25">
      <c r="A98" s="37"/>
      <c r="B98" s="42"/>
      <c r="C98" s="41"/>
      <c r="D98" s="42"/>
      <c r="E98" s="44"/>
    </row>
    <row r="99" spans="1:5" x14ac:dyDescent="0.25">
      <c r="A99" s="41"/>
      <c r="B99" s="40"/>
      <c r="C99" s="22" t="s">
        <v>251</v>
      </c>
      <c r="D99" s="40"/>
      <c r="E99" s="45"/>
    </row>
    <row r="100" spans="1:5" ht="19.5" customHeight="1" x14ac:dyDescent="0.25">
      <c r="A100" s="23" t="s">
        <v>84</v>
      </c>
      <c r="B100" s="24"/>
      <c r="C100" s="34" t="s">
        <v>85</v>
      </c>
      <c r="D100" s="35"/>
      <c r="E100" s="35"/>
    </row>
    <row r="101" spans="1:5" ht="37.5" customHeight="1" x14ac:dyDescent="0.25">
      <c r="A101" s="36" t="s">
        <v>252</v>
      </c>
      <c r="B101" s="39" t="s">
        <v>87</v>
      </c>
      <c r="C101" s="36" t="s">
        <v>88</v>
      </c>
      <c r="D101" s="39" t="s">
        <v>22</v>
      </c>
      <c r="E101" s="43">
        <v>3067.46</v>
      </c>
    </row>
    <row r="102" spans="1:5" x14ac:dyDescent="0.25">
      <c r="A102" s="37"/>
      <c r="B102" s="42"/>
      <c r="C102" s="41"/>
      <c r="D102" s="42"/>
      <c r="E102" s="44"/>
    </row>
    <row r="103" spans="1:5" x14ac:dyDescent="0.25">
      <c r="A103" s="41"/>
      <c r="B103" s="40"/>
      <c r="C103" s="22" t="s">
        <v>253</v>
      </c>
      <c r="D103" s="40"/>
      <c r="E103" s="45"/>
    </row>
    <row r="104" spans="1:5" ht="60" x14ac:dyDescent="0.25">
      <c r="A104" s="36" t="s">
        <v>254</v>
      </c>
      <c r="B104" s="39" t="s">
        <v>87</v>
      </c>
      <c r="C104" s="28" t="s">
        <v>90</v>
      </c>
      <c r="D104" s="39" t="s">
        <v>22</v>
      </c>
      <c r="E104" s="43">
        <v>3015.18</v>
      </c>
    </row>
    <row r="105" spans="1:5" x14ac:dyDescent="0.25">
      <c r="A105" s="37"/>
      <c r="B105" s="42"/>
      <c r="C105" s="29" t="s">
        <v>50</v>
      </c>
      <c r="D105" s="42"/>
      <c r="E105" s="44"/>
    </row>
    <row r="106" spans="1:5" x14ac:dyDescent="0.25">
      <c r="A106" s="41"/>
      <c r="B106" s="40"/>
      <c r="C106" s="22" t="s">
        <v>255</v>
      </c>
      <c r="D106" s="40"/>
      <c r="E106" s="45"/>
    </row>
    <row r="107" spans="1:5" ht="15" customHeight="1" x14ac:dyDescent="0.25">
      <c r="A107" s="23" t="s">
        <v>91</v>
      </c>
      <c r="B107" s="24"/>
      <c r="C107" s="34" t="s">
        <v>92</v>
      </c>
      <c r="D107" s="35"/>
      <c r="E107" s="35"/>
    </row>
    <row r="108" spans="1:5" ht="75" x14ac:dyDescent="0.25">
      <c r="A108" s="36" t="s">
        <v>256</v>
      </c>
      <c r="B108" s="39" t="s">
        <v>94</v>
      </c>
      <c r="C108" s="28" t="s">
        <v>95</v>
      </c>
      <c r="D108" s="39" t="s">
        <v>22</v>
      </c>
      <c r="E108" s="43">
        <v>3015.18</v>
      </c>
    </row>
    <row r="109" spans="1:5" x14ac:dyDescent="0.25">
      <c r="A109" s="37"/>
      <c r="B109" s="42"/>
      <c r="C109" s="29" t="s">
        <v>96</v>
      </c>
      <c r="D109" s="42"/>
      <c r="E109" s="44"/>
    </row>
    <row r="110" spans="1:5" x14ac:dyDescent="0.25">
      <c r="A110" s="41"/>
      <c r="B110" s="40"/>
      <c r="C110" s="22" t="s">
        <v>255</v>
      </c>
      <c r="D110" s="40"/>
      <c r="E110" s="45"/>
    </row>
    <row r="111" spans="1:5" x14ac:dyDescent="0.25">
      <c r="A111" s="23" t="s">
        <v>97</v>
      </c>
      <c r="B111" s="24"/>
      <c r="C111" s="34" t="s">
        <v>98</v>
      </c>
      <c r="D111" s="35"/>
      <c r="E111" s="35"/>
    </row>
    <row r="112" spans="1:5" ht="15" customHeight="1" x14ac:dyDescent="0.25">
      <c r="A112" s="23" t="s">
        <v>99</v>
      </c>
      <c r="B112" s="24"/>
      <c r="C112" s="34" t="s">
        <v>100</v>
      </c>
      <c r="D112" s="35"/>
      <c r="E112" s="35"/>
    </row>
    <row r="113" spans="1:5" ht="69" customHeight="1" x14ac:dyDescent="0.25">
      <c r="A113" s="36" t="s">
        <v>257</v>
      </c>
      <c r="B113" s="25" t="s">
        <v>102</v>
      </c>
      <c r="C113" s="36" t="s">
        <v>103</v>
      </c>
      <c r="D113" s="39" t="s">
        <v>22</v>
      </c>
      <c r="E113" s="43">
        <v>3015.18</v>
      </c>
    </row>
    <row r="114" spans="1:5" x14ac:dyDescent="0.25">
      <c r="A114" s="37"/>
      <c r="B114" s="42" t="s">
        <v>104</v>
      </c>
      <c r="C114" s="41"/>
      <c r="D114" s="42"/>
      <c r="E114" s="44"/>
    </row>
    <row r="115" spans="1:5" x14ac:dyDescent="0.25">
      <c r="A115" s="41"/>
      <c r="B115" s="40"/>
      <c r="C115" s="22" t="s">
        <v>255</v>
      </c>
      <c r="D115" s="40"/>
      <c r="E115" s="45"/>
    </row>
    <row r="116" spans="1:5" ht="69" customHeight="1" x14ac:dyDescent="0.25">
      <c r="A116" s="36" t="s">
        <v>258</v>
      </c>
      <c r="B116" s="25" t="s">
        <v>102</v>
      </c>
      <c r="C116" s="36" t="s">
        <v>106</v>
      </c>
      <c r="D116" s="39" t="s">
        <v>22</v>
      </c>
      <c r="E116" s="43">
        <v>6030.36</v>
      </c>
    </row>
    <row r="117" spans="1:5" x14ac:dyDescent="0.25">
      <c r="A117" s="37"/>
      <c r="B117" s="42" t="s">
        <v>104</v>
      </c>
      <c r="C117" s="41"/>
      <c r="D117" s="42"/>
      <c r="E117" s="44"/>
    </row>
    <row r="118" spans="1:5" x14ac:dyDescent="0.25">
      <c r="A118" s="41"/>
      <c r="B118" s="40"/>
      <c r="C118" s="22" t="s">
        <v>259</v>
      </c>
      <c r="D118" s="40"/>
      <c r="E118" s="45"/>
    </row>
    <row r="119" spans="1:5" ht="48" customHeight="1" x14ac:dyDescent="0.25">
      <c r="A119" s="36" t="s">
        <v>260</v>
      </c>
      <c r="B119" s="39" t="s">
        <v>108</v>
      </c>
      <c r="C119" s="36" t="s">
        <v>109</v>
      </c>
      <c r="D119" s="39" t="s">
        <v>22</v>
      </c>
      <c r="E119" s="43">
        <v>3015.18</v>
      </c>
    </row>
    <row r="120" spans="1:5" x14ac:dyDescent="0.25">
      <c r="A120" s="37"/>
      <c r="B120" s="42"/>
      <c r="C120" s="41"/>
      <c r="D120" s="42"/>
      <c r="E120" s="44"/>
    </row>
    <row r="121" spans="1:5" x14ac:dyDescent="0.25">
      <c r="A121" s="41"/>
      <c r="B121" s="40"/>
      <c r="C121" s="22" t="s">
        <v>255</v>
      </c>
      <c r="D121" s="40"/>
      <c r="E121" s="45"/>
    </row>
    <row r="122" spans="1:5" ht="48" customHeight="1" x14ac:dyDescent="0.25">
      <c r="A122" s="36" t="s">
        <v>261</v>
      </c>
      <c r="B122" s="39" t="s">
        <v>108</v>
      </c>
      <c r="C122" s="36" t="s">
        <v>111</v>
      </c>
      <c r="D122" s="39" t="s">
        <v>22</v>
      </c>
      <c r="E122" s="43">
        <v>6030.36</v>
      </c>
    </row>
    <row r="123" spans="1:5" x14ac:dyDescent="0.25">
      <c r="A123" s="37"/>
      <c r="B123" s="42"/>
      <c r="C123" s="41"/>
      <c r="D123" s="42"/>
      <c r="E123" s="44"/>
    </row>
    <row r="124" spans="1:5" x14ac:dyDescent="0.25">
      <c r="A124" s="41"/>
      <c r="B124" s="40"/>
      <c r="C124" s="22" t="s">
        <v>259</v>
      </c>
      <c r="D124" s="40"/>
      <c r="E124" s="45"/>
    </row>
    <row r="125" spans="1:5" ht="90" x14ac:dyDescent="0.25">
      <c r="A125" s="36" t="s">
        <v>262</v>
      </c>
      <c r="B125" s="39" t="s">
        <v>113</v>
      </c>
      <c r="C125" s="28" t="s">
        <v>114</v>
      </c>
      <c r="D125" s="39" t="s">
        <v>22</v>
      </c>
      <c r="E125" s="43">
        <v>3015.18</v>
      </c>
    </row>
    <row r="126" spans="1:5" x14ac:dyDescent="0.25">
      <c r="A126" s="37"/>
      <c r="B126" s="42"/>
      <c r="C126" s="29" t="s">
        <v>23</v>
      </c>
      <c r="D126" s="42"/>
      <c r="E126" s="44"/>
    </row>
    <row r="127" spans="1:5" x14ac:dyDescent="0.25">
      <c r="A127" s="41"/>
      <c r="B127" s="40"/>
      <c r="C127" s="22" t="s">
        <v>255</v>
      </c>
      <c r="D127" s="40"/>
      <c r="E127" s="45"/>
    </row>
    <row r="128" spans="1:5" ht="100.5" customHeight="1" x14ac:dyDescent="0.25">
      <c r="A128" s="36" t="s">
        <v>263</v>
      </c>
      <c r="B128" s="39" t="s">
        <v>116</v>
      </c>
      <c r="C128" s="36" t="s">
        <v>117</v>
      </c>
      <c r="D128" s="39" t="s">
        <v>22</v>
      </c>
      <c r="E128" s="43">
        <v>3015.18</v>
      </c>
    </row>
    <row r="129" spans="1:5" x14ac:dyDescent="0.25">
      <c r="A129" s="37"/>
      <c r="B129" s="42"/>
      <c r="C129" s="41"/>
      <c r="D129" s="42"/>
      <c r="E129" s="44"/>
    </row>
    <row r="130" spans="1:5" x14ac:dyDescent="0.25">
      <c r="A130" s="41"/>
      <c r="B130" s="40"/>
      <c r="C130" s="22" t="s">
        <v>255</v>
      </c>
      <c r="D130" s="40"/>
      <c r="E130" s="45"/>
    </row>
    <row r="131" spans="1:5" ht="30" customHeight="1" x14ac:dyDescent="0.25">
      <c r="A131" s="23" t="s">
        <v>118</v>
      </c>
      <c r="B131" s="24"/>
      <c r="C131" s="34" t="s">
        <v>119</v>
      </c>
      <c r="D131" s="35"/>
      <c r="E131" s="35"/>
    </row>
    <row r="132" spans="1:5" ht="111" customHeight="1" x14ac:dyDescent="0.25">
      <c r="A132" s="36" t="s">
        <v>264</v>
      </c>
      <c r="B132" s="39" t="s">
        <v>121</v>
      </c>
      <c r="C132" s="36" t="s">
        <v>122</v>
      </c>
      <c r="D132" s="39" t="s">
        <v>22</v>
      </c>
      <c r="E132" s="43">
        <v>524.28</v>
      </c>
    </row>
    <row r="133" spans="1:5" x14ac:dyDescent="0.25">
      <c r="A133" s="37"/>
      <c r="B133" s="42"/>
      <c r="C133" s="41"/>
      <c r="D133" s="42"/>
      <c r="E133" s="44"/>
    </row>
    <row r="134" spans="1:5" x14ac:dyDescent="0.25">
      <c r="A134" s="41"/>
      <c r="B134" s="40"/>
      <c r="C134" s="22" t="s">
        <v>265</v>
      </c>
      <c r="D134" s="40"/>
      <c r="E134" s="45"/>
    </row>
    <row r="135" spans="1:5" ht="90" customHeight="1" x14ac:dyDescent="0.25">
      <c r="A135" s="36" t="s">
        <v>266</v>
      </c>
      <c r="B135" s="39" t="s">
        <v>124</v>
      </c>
      <c r="C135" s="36" t="s">
        <v>125</v>
      </c>
      <c r="D135" s="39" t="s">
        <v>22</v>
      </c>
      <c r="E135" s="43">
        <v>2484.02</v>
      </c>
    </row>
    <row r="136" spans="1:5" x14ac:dyDescent="0.25">
      <c r="A136" s="37"/>
      <c r="B136" s="42"/>
      <c r="C136" s="41"/>
      <c r="D136" s="42"/>
      <c r="E136" s="44"/>
    </row>
    <row r="137" spans="1:5" x14ac:dyDescent="0.25">
      <c r="A137" s="41"/>
      <c r="B137" s="40"/>
      <c r="C137" s="22" t="s">
        <v>267</v>
      </c>
      <c r="D137" s="40"/>
      <c r="E137" s="45"/>
    </row>
    <row r="138" spans="1:5" ht="100.5" customHeight="1" x14ac:dyDescent="0.25">
      <c r="A138" s="36" t="s">
        <v>268</v>
      </c>
      <c r="B138" s="39" t="s">
        <v>269</v>
      </c>
      <c r="C138" s="36" t="s">
        <v>270</v>
      </c>
      <c r="D138" s="39" t="s">
        <v>22</v>
      </c>
      <c r="E138" s="43">
        <v>15.5</v>
      </c>
    </row>
    <row r="139" spans="1:5" x14ac:dyDescent="0.25">
      <c r="A139" s="37"/>
      <c r="B139" s="42"/>
      <c r="C139" s="41"/>
      <c r="D139" s="42"/>
      <c r="E139" s="44"/>
    </row>
    <row r="140" spans="1:5" x14ac:dyDescent="0.25">
      <c r="A140" s="41"/>
      <c r="B140" s="40"/>
      <c r="C140" s="22" t="s">
        <v>271</v>
      </c>
      <c r="D140" s="40"/>
      <c r="E140" s="45"/>
    </row>
    <row r="141" spans="1:5" ht="100.5" customHeight="1" x14ac:dyDescent="0.25">
      <c r="A141" s="36" t="s">
        <v>272</v>
      </c>
      <c r="B141" s="25" t="s">
        <v>273</v>
      </c>
      <c r="C141" s="36" t="s">
        <v>274</v>
      </c>
      <c r="D141" s="39" t="s">
        <v>22</v>
      </c>
      <c r="E141" s="43">
        <v>43.66</v>
      </c>
    </row>
    <row r="142" spans="1:5" x14ac:dyDescent="0.25">
      <c r="A142" s="37"/>
      <c r="B142" s="42" t="s">
        <v>104</v>
      </c>
      <c r="C142" s="41"/>
      <c r="D142" s="42"/>
      <c r="E142" s="44"/>
    </row>
    <row r="143" spans="1:5" x14ac:dyDescent="0.25">
      <c r="A143" s="41"/>
      <c r="B143" s="40"/>
      <c r="C143" s="22" t="s">
        <v>275</v>
      </c>
      <c r="D143" s="40"/>
      <c r="E143" s="45"/>
    </row>
    <row r="144" spans="1:5" ht="15" customHeight="1" x14ac:dyDescent="0.25">
      <c r="A144" s="23" t="s">
        <v>126</v>
      </c>
      <c r="B144" s="24"/>
      <c r="C144" s="34" t="s">
        <v>127</v>
      </c>
      <c r="D144" s="35"/>
      <c r="E144" s="35"/>
    </row>
    <row r="145" spans="1:5" ht="15" customHeight="1" x14ac:dyDescent="0.25">
      <c r="A145" s="23" t="s">
        <v>128</v>
      </c>
      <c r="B145" s="24"/>
      <c r="C145" s="34" t="s">
        <v>129</v>
      </c>
      <c r="D145" s="35"/>
      <c r="E145" s="35"/>
    </row>
    <row r="146" spans="1:5" ht="90" x14ac:dyDescent="0.25">
      <c r="A146" s="36" t="s">
        <v>276</v>
      </c>
      <c r="B146" s="39" t="s">
        <v>131</v>
      </c>
      <c r="C146" s="28" t="s">
        <v>132</v>
      </c>
      <c r="D146" s="39" t="s">
        <v>22</v>
      </c>
      <c r="E146" s="43">
        <v>689.49</v>
      </c>
    </row>
    <row r="147" spans="1:5" x14ac:dyDescent="0.25">
      <c r="A147" s="37"/>
      <c r="B147" s="42"/>
      <c r="C147" s="29" t="s">
        <v>46</v>
      </c>
      <c r="D147" s="42"/>
      <c r="E147" s="44"/>
    </row>
    <row r="148" spans="1:5" x14ac:dyDescent="0.25">
      <c r="A148" s="41"/>
      <c r="B148" s="40"/>
      <c r="C148" s="22" t="s">
        <v>277</v>
      </c>
      <c r="D148" s="40"/>
      <c r="E148" s="45"/>
    </row>
    <row r="149" spans="1:5" ht="15" customHeight="1" x14ac:dyDescent="0.25">
      <c r="A149" s="23" t="s">
        <v>133</v>
      </c>
      <c r="B149" s="24"/>
      <c r="C149" s="34" t="s">
        <v>134</v>
      </c>
      <c r="D149" s="35"/>
      <c r="E149" s="35"/>
    </row>
    <row r="150" spans="1:5" x14ac:dyDescent="0.25">
      <c r="A150" s="23" t="s">
        <v>135</v>
      </c>
      <c r="B150" s="24" t="s">
        <v>136</v>
      </c>
      <c r="C150" s="34" t="s">
        <v>137</v>
      </c>
      <c r="D150" s="35"/>
      <c r="E150" s="35"/>
    </row>
    <row r="151" spans="1:5" ht="132" customHeight="1" x14ac:dyDescent="0.25">
      <c r="A151" s="36" t="s">
        <v>278</v>
      </c>
      <c r="B151" s="39" t="s">
        <v>139</v>
      </c>
      <c r="C151" s="36" t="s">
        <v>140</v>
      </c>
      <c r="D151" s="39" t="s">
        <v>22</v>
      </c>
      <c r="E151" s="43">
        <v>244.85</v>
      </c>
    </row>
    <row r="152" spans="1:5" x14ac:dyDescent="0.25">
      <c r="A152" s="37"/>
      <c r="B152" s="42"/>
      <c r="C152" s="41"/>
      <c r="D152" s="42"/>
      <c r="E152" s="44"/>
    </row>
    <row r="153" spans="1:5" x14ac:dyDescent="0.25">
      <c r="A153" s="41"/>
      <c r="B153" s="40"/>
      <c r="C153" s="22" t="s">
        <v>279</v>
      </c>
      <c r="D153" s="40"/>
      <c r="E153" s="45"/>
    </row>
    <row r="154" spans="1:5" x14ac:dyDescent="0.25">
      <c r="A154" s="23" t="s">
        <v>141</v>
      </c>
      <c r="B154" s="24"/>
      <c r="C154" s="34" t="s">
        <v>142</v>
      </c>
      <c r="D154" s="35"/>
      <c r="E154" s="35"/>
    </row>
    <row r="155" spans="1:5" ht="58.5" customHeight="1" x14ac:dyDescent="0.25">
      <c r="A155" s="36" t="s">
        <v>280</v>
      </c>
      <c r="B155" s="39" t="s">
        <v>144</v>
      </c>
      <c r="C155" s="36" t="s">
        <v>145</v>
      </c>
      <c r="D155" s="39" t="s">
        <v>54</v>
      </c>
      <c r="E155" s="43">
        <v>17</v>
      </c>
    </row>
    <row r="156" spans="1:5" x14ac:dyDescent="0.25">
      <c r="A156" s="37"/>
      <c r="B156" s="40"/>
      <c r="C156" s="41"/>
      <c r="D156" s="42"/>
      <c r="E156" s="44"/>
    </row>
    <row r="157" spans="1:5" x14ac:dyDescent="0.25">
      <c r="A157" s="41"/>
      <c r="B157" s="27"/>
      <c r="C157" s="22">
        <v>17</v>
      </c>
      <c r="D157" s="40"/>
      <c r="E157" s="45"/>
    </row>
    <row r="158" spans="1:5" ht="69" customHeight="1" x14ac:dyDescent="0.25">
      <c r="A158" s="36" t="s">
        <v>281</v>
      </c>
      <c r="B158" s="25" t="s">
        <v>282</v>
      </c>
      <c r="C158" s="36" t="s">
        <v>283</v>
      </c>
      <c r="D158" s="39" t="s">
        <v>54</v>
      </c>
      <c r="E158" s="43">
        <v>4</v>
      </c>
    </row>
    <row r="159" spans="1:5" x14ac:dyDescent="0.25">
      <c r="A159" s="37"/>
      <c r="B159" s="26" t="s">
        <v>104</v>
      </c>
      <c r="C159" s="41"/>
      <c r="D159" s="42"/>
      <c r="E159" s="44"/>
    </row>
    <row r="160" spans="1:5" x14ac:dyDescent="0.25">
      <c r="A160" s="41"/>
      <c r="B160" s="27"/>
      <c r="C160" s="22">
        <v>4</v>
      </c>
      <c r="D160" s="40"/>
      <c r="E160" s="45"/>
    </row>
    <row r="161" spans="1:5" ht="79.5" customHeight="1" x14ac:dyDescent="0.25">
      <c r="A161" s="36" t="s">
        <v>284</v>
      </c>
      <c r="B161" s="39" t="s">
        <v>285</v>
      </c>
      <c r="C161" s="36" t="s">
        <v>286</v>
      </c>
      <c r="D161" s="39" t="s">
        <v>54</v>
      </c>
      <c r="E161" s="43">
        <v>1</v>
      </c>
    </row>
    <row r="162" spans="1:5" x14ac:dyDescent="0.25">
      <c r="A162" s="37"/>
      <c r="B162" s="40"/>
      <c r="C162" s="41"/>
      <c r="D162" s="42"/>
      <c r="E162" s="44"/>
    </row>
    <row r="163" spans="1:5" x14ac:dyDescent="0.25">
      <c r="A163" s="41"/>
      <c r="B163" s="27"/>
      <c r="C163" s="22">
        <v>1</v>
      </c>
      <c r="D163" s="40"/>
      <c r="E163" s="45"/>
    </row>
    <row r="164" spans="1:5" ht="100.5" customHeight="1" x14ac:dyDescent="0.25">
      <c r="A164" s="36" t="s">
        <v>287</v>
      </c>
      <c r="B164" s="39" t="s">
        <v>288</v>
      </c>
      <c r="C164" s="36" t="s">
        <v>289</v>
      </c>
      <c r="D164" s="39" t="s">
        <v>54</v>
      </c>
      <c r="E164" s="43">
        <v>13</v>
      </c>
    </row>
    <row r="165" spans="1:5" x14ac:dyDescent="0.25">
      <c r="A165" s="37"/>
      <c r="B165" s="42"/>
      <c r="C165" s="41"/>
      <c r="D165" s="42"/>
      <c r="E165" s="44"/>
    </row>
    <row r="166" spans="1:5" x14ac:dyDescent="0.25">
      <c r="A166" s="41"/>
      <c r="B166" s="40"/>
      <c r="C166" s="22">
        <v>13</v>
      </c>
      <c r="D166" s="40"/>
      <c r="E166" s="45"/>
    </row>
    <row r="167" spans="1:5" ht="90" customHeight="1" x14ac:dyDescent="0.25">
      <c r="A167" s="36" t="s">
        <v>290</v>
      </c>
      <c r="B167" s="39" t="s">
        <v>147</v>
      </c>
      <c r="C167" s="36" t="s">
        <v>291</v>
      </c>
      <c r="D167" s="39" t="s">
        <v>149</v>
      </c>
      <c r="E167" s="43">
        <v>21</v>
      </c>
    </row>
    <row r="168" spans="1:5" x14ac:dyDescent="0.25">
      <c r="A168" s="37"/>
      <c r="B168" s="42"/>
      <c r="C168" s="41"/>
      <c r="D168" s="42"/>
      <c r="E168" s="44"/>
    </row>
    <row r="169" spans="1:5" x14ac:dyDescent="0.25">
      <c r="A169" s="41"/>
      <c r="B169" s="40"/>
      <c r="C169" s="22">
        <v>21</v>
      </c>
      <c r="D169" s="40"/>
      <c r="E169" s="45"/>
    </row>
    <row r="170" spans="1:5" x14ac:dyDescent="0.25">
      <c r="A170" s="23" t="s">
        <v>150</v>
      </c>
      <c r="B170" s="24" t="s">
        <v>151</v>
      </c>
      <c r="C170" s="34" t="s">
        <v>152</v>
      </c>
      <c r="D170" s="35"/>
      <c r="E170" s="35"/>
    </row>
    <row r="171" spans="1:5" x14ac:dyDescent="0.25">
      <c r="A171" s="23" t="s">
        <v>153</v>
      </c>
      <c r="B171" s="24"/>
      <c r="C171" s="34" t="s">
        <v>154</v>
      </c>
      <c r="D171" s="35"/>
      <c r="E171" s="35"/>
    </row>
    <row r="172" spans="1:5" ht="111" customHeight="1" x14ac:dyDescent="0.25">
      <c r="A172" s="36" t="s">
        <v>292</v>
      </c>
      <c r="B172" s="39" t="s">
        <v>156</v>
      </c>
      <c r="C172" s="36" t="s">
        <v>157</v>
      </c>
      <c r="D172" s="39" t="s">
        <v>30</v>
      </c>
      <c r="E172" s="43">
        <v>1260.5999999999999</v>
      </c>
    </row>
    <row r="173" spans="1:5" x14ac:dyDescent="0.25">
      <c r="A173" s="37"/>
      <c r="B173" s="42"/>
      <c r="C173" s="41"/>
      <c r="D173" s="42"/>
      <c r="E173" s="44"/>
    </row>
    <row r="174" spans="1:5" x14ac:dyDescent="0.25">
      <c r="A174" s="41"/>
      <c r="B174" s="40"/>
      <c r="C174" s="22" t="s">
        <v>293</v>
      </c>
      <c r="D174" s="40"/>
      <c r="E174" s="45"/>
    </row>
    <row r="175" spans="1:5" x14ac:dyDescent="0.25">
      <c r="A175" s="23" t="s">
        <v>158</v>
      </c>
      <c r="B175" s="24"/>
      <c r="C175" s="34" t="s">
        <v>159</v>
      </c>
      <c r="D175" s="35"/>
      <c r="E175" s="35"/>
    </row>
    <row r="176" spans="1:5" ht="90" customHeight="1" x14ac:dyDescent="0.25">
      <c r="A176" s="36" t="s">
        <v>294</v>
      </c>
      <c r="B176" s="39" t="s">
        <v>161</v>
      </c>
      <c r="C176" s="36" t="s">
        <v>162</v>
      </c>
      <c r="D176" s="39" t="s">
        <v>30</v>
      </c>
      <c r="E176" s="43">
        <v>765.08</v>
      </c>
    </row>
    <row r="177" spans="1:5" x14ac:dyDescent="0.25">
      <c r="A177" s="37"/>
      <c r="B177" s="42"/>
      <c r="C177" s="41"/>
      <c r="D177" s="42"/>
      <c r="E177" s="44"/>
    </row>
    <row r="178" spans="1:5" x14ac:dyDescent="0.25">
      <c r="A178" s="41"/>
      <c r="B178" s="40"/>
      <c r="C178" s="22" t="s">
        <v>295</v>
      </c>
      <c r="D178" s="40"/>
      <c r="E178" s="45"/>
    </row>
    <row r="179" spans="1:5" ht="19.5" customHeight="1" x14ac:dyDescent="0.25">
      <c r="A179" s="23" t="s">
        <v>163</v>
      </c>
      <c r="B179" s="24"/>
      <c r="C179" s="34" t="s">
        <v>164</v>
      </c>
      <c r="D179" s="35"/>
      <c r="E179" s="35"/>
    </row>
    <row r="180" spans="1:5" ht="132" customHeight="1" x14ac:dyDescent="0.25">
      <c r="A180" s="36" t="s">
        <v>296</v>
      </c>
      <c r="B180" s="39" t="s">
        <v>12</v>
      </c>
      <c r="C180" s="36" t="s">
        <v>166</v>
      </c>
      <c r="D180" s="39" t="s">
        <v>14</v>
      </c>
      <c r="E180" s="43">
        <v>0.45</v>
      </c>
    </row>
    <row r="181" spans="1:5" x14ac:dyDescent="0.25">
      <c r="A181" s="37"/>
      <c r="B181" s="40"/>
      <c r="C181" s="41"/>
      <c r="D181" s="42"/>
      <c r="E181" s="44"/>
    </row>
    <row r="182" spans="1:5" x14ac:dyDescent="0.25">
      <c r="A182" s="38"/>
      <c r="B182" s="25"/>
      <c r="C182" s="28" t="s">
        <v>168</v>
      </c>
      <c r="D182" s="42"/>
      <c r="E182" s="44"/>
    </row>
    <row r="197" spans="8:8" x14ac:dyDescent="0.25">
      <c r="H197" s="31"/>
    </row>
  </sheetData>
  <mergeCells count="267">
    <mergeCell ref="A3:E3"/>
    <mergeCell ref="C4:E4"/>
    <mergeCell ref="C5:E5"/>
    <mergeCell ref="A6:A8"/>
    <mergeCell ref="B6:B8"/>
    <mergeCell ref="D6:D8"/>
    <mergeCell ref="E6:E8"/>
    <mergeCell ref="C9:E9"/>
    <mergeCell ref="A10:A12"/>
    <mergeCell ref="C10:C11"/>
    <mergeCell ref="D10:D12"/>
    <mergeCell ref="E10:E12"/>
    <mergeCell ref="A13:A15"/>
    <mergeCell ref="C13:C14"/>
    <mergeCell ref="D13:D15"/>
    <mergeCell ref="E13:E15"/>
    <mergeCell ref="B14:B15"/>
    <mergeCell ref="A16:A18"/>
    <mergeCell ref="C16:C17"/>
    <mergeCell ref="D16:D18"/>
    <mergeCell ref="E16:E18"/>
    <mergeCell ref="B17:B18"/>
    <mergeCell ref="A19:A21"/>
    <mergeCell ref="B19:B21"/>
    <mergeCell ref="C19:C20"/>
    <mergeCell ref="D19:D21"/>
    <mergeCell ref="E19:E21"/>
    <mergeCell ref="A22:A24"/>
    <mergeCell ref="B22:B24"/>
    <mergeCell ref="C22:C23"/>
    <mergeCell ref="D22:D24"/>
    <mergeCell ref="E22:E24"/>
    <mergeCell ref="A25:A27"/>
    <mergeCell ref="B25:B27"/>
    <mergeCell ref="C25:C26"/>
    <mergeCell ref="D25:D27"/>
    <mergeCell ref="E25:E27"/>
    <mergeCell ref="C34:E34"/>
    <mergeCell ref="A35:A37"/>
    <mergeCell ref="B35:B37"/>
    <mergeCell ref="D35:D37"/>
    <mergeCell ref="E35:E37"/>
    <mergeCell ref="C38:E38"/>
    <mergeCell ref="A28:A30"/>
    <mergeCell ref="B28:B30"/>
    <mergeCell ref="D28:D30"/>
    <mergeCell ref="E28:E30"/>
    <mergeCell ref="A31:A33"/>
    <mergeCell ref="B31:B33"/>
    <mergeCell ref="C31:C32"/>
    <mergeCell ref="D31:D33"/>
    <mergeCell ref="E31:E33"/>
    <mergeCell ref="A39:A41"/>
    <mergeCell ref="B39:B41"/>
    <mergeCell ref="C39:C40"/>
    <mergeCell ref="D39:D41"/>
    <mergeCell ref="E39:E41"/>
    <mergeCell ref="A42:A44"/>
    <mergeCell ref="B42:B44"/>
    <mergeCell ref="C42:C43"/>
    <mergeCell ref="D42:D44"/>
    <mergeCell ref="E42:E44"/>
    <mergeCell ref="A45:A47"/>
    <mergeCell ref="B45:B47"/>
    <mergeCell ref="C45:C46"/>
    <mergeCell ref="D45:D47"/>
    <mergeCell ref="E45:E47"/>
    <mergeCell ref="A48:A50"/>
    <mergeCell ref="B48:B50"/>
    <mergeCell ref="C48:C49"/>
    <mergeCell ref="D48:D50"/>
    <mergeCell ref="E48:E50"/>
    <mergeCell ref="A57:A59"/>
    <mergeCell ref="B57:B59"/>
    <mergeCell ref="D57:D59"/>
    <mergeCell ref="E57:E59"/>
    <mergeCell ref="A60:A62"/>
    <mergeCell ref="B60:B62"/>
    <mergeCell ref="D60:D62"/>
    <mergeCell ref="E60:E62"/>
    <mergeCell ref="A51:A53"/>
    <mergeCell ref="B51:B53"/>
    <mergeCell ref="C51:C52"/>
    <mergeCell ref="D51:D53"/>
    <mergeCell ref="E51:E53"/>
    <mergeCell ref="A54:A56"/>
    <mergeCell ref="B54:B56"/>
    <mergeCell ref="D54:D56"/>
    <mergeCell ref="E54:E56"/>
    <mergeCell ref="A63:A65"/>
    <mergeCell ref="B63:B65"/>
    <mergeCell ref="C63:C64"/>
    <mergeCell ref="D63:D65"/>
    <mergeCell ref="E63:E65"/>
    <mergeCell ref="A66:A68"/>
    <mergeCell ref="B66:B68"/>
    <mergeCell ref="C66:C67"/>
    <mergeCell ref="D66:D68"/>
    <mergeCell ref="E66:E68"/>
    <mergeCell ref="C73:E73"/>
    <mergeCell ref="A74:A76"/>
    <mergeCell ref="B74:B76"/>
    <mergeCell ref="C74:C75"/>
    <mergeCell ref="D74:D76"/>
    <mergeCell ref="E74:E76"/>
    <mergeCell ref="A69:A71"/>
    <mergeCell ref="B69:B71"/>
    <mergeCell ref="C69:C70"/>
    <mergeCell ref="D69:D71"/>
    <mergeCell ref="E69:E71"/>
    <mergeCell ref="C72:E72"/>
    <mergeCell ref="A81:A83"/>
    <mergeCell ref="B81:B83"/>
    <mergeCell ref="C81:C82"/>
    <mergeCell ref="D81:D83"/>
    <mergeCell ref="E81:E83"/>
    <mergeCell ref="C84:E84"/>
    <mergeCell ref="C77:E77"/>
    <mergeCell ref="A78:A80"/>
    <mergeCell ref="C78:C79"/>
    <mergeCell ref="D78:D80"/>
    <mergeCell ref="E78:E80"/>
    <mergeCell ref="B79:B80"/>
    <mergeCell ref="C85:E85"/>
    <mergeCell ref="A86:A88"/>
    <mergeCell ref="B86:B88"/>
    <mergeCell ref="D86:D88"/>
    <mergeCell ref="E86:E88"/>
    <mergeCell ref="A89:A91"/>
    <mergeCell ref="B89:B91"/>
    <mergeCell ref="D89:D91"/>
    <mergeCell ref="E89:E91"/>
    <mergeCell ref="A97:A99"/>
    <mergeCell ref="B97:B99"/>
    <mergeCell ref="C97:C98"/>
    <mergeCell ref="D97:D99"/>
    <mergeCell ref="E97:E99"/>
    <mergeCell ref="C100:E100"/>
    <mergeCell ref="A92:A94"/>
    <mergeCell ref="B92:B94"/>
    <mergeCell ref="D92:D94"/>
    <mergeCell ref="E92:E94"/>
    <mergeCell ref="C95:E95"/>
    <mergeCell ref="C96:E96"/>
    <mergeCell ref="A101:A103"/>
    <mergeCell ref="B101:B103"/>
    <mergeCell ref="C101:C102"/>
    <mergeCell ref="D101:D103"/>
    <mergeCell ref="E101:E103"/>
    <mergeCell ref="A104:A106"/>
    <mergeCell ref="B104:B106"/>
    <mergeCell ref="D104:D106"/>
    <mergeCell ref="E104:E106"/>
    <mergeCell ref="C112:E112"/>
    <mergeCell ref="A113:A115"/>
    <mergeCell ref="C113:C114"/>
    <mergeCell ref="D113:D115"/>
    <mergeCell ref="E113:E115"/>
    <mergeCell ref="B114:B115"/>
    <mergeCell ref="C107:E107"/>
    <mergeCell ref="A108:A110"/>
    <mergeCell ref="B108:B110"/>
    <mergeCell ref="D108:D110"/>
    <mergeCell ref="E108:E110"/>
    <mergeCell ref="C111:E111"/>
    <mergeCell ref="A116:A118"/>
    <mergeCell ref="C116:C117"/>
    <mergeCell ref="D116:D118"/>
    <mergeCell ref="E116:E118"/>
    <mergeCell ref="B117:B118"/>
    <mergeCell ref="A119:A121"/>
    <mergeCell ref="B119:B121"/>
    <mergeCell ref="C119:C120"/>
    <mergeCell ref="D119:D121"/>
    <mergeCell ref="E119:E121"/>
    <mergeCell ref="A128:A130"/>
    <mergeCell ref="B128:B130"/>
    <mergeCell ref="C128:C129"/>
    <mergeCell ref="D128:D130"/>
    <mergeCell ref="E128:E130"/>
    <mergeCell ref="C131:E131"/>
    <mergeCell ref="A122:A124"/>
    <mergeCell ref="B122:B124"/>
    <mergeCell ref="C122:C123"/>
    <mergeCell ref="D122:D124"/>
    <mergeCell ref="E122:E124"/>
    <mergeCell ref="A125:A127"/>
    <mergeCell ref="B125:B127"/>
    <mergeCell ref="D125:D127"/>
    <mergeCell ref="E125:E127"/>
    <mergeCell ref="A132:A134"/>
    <mergeCell ref="B132:B134"/>
    <mergeCell ref="C132:C133"/>
    <mergeCell ref="D132:D134"/>
    <mergeCell ref="E132:E134"/>
    <mergeCell ref="A135:A137"/>
    <mergeCell ref="B135:B137"/>
    <mergeCell ref="C135:C136"/>
    <mergeCell ref="D135:D137"/>
    <mergeCell ref="E135:E137"/>
    <mergeCell ref="C144:E144"/>
    <mergeCell ref="C145:E145"/>
    <mergeCell ref="A146:A148"/>
    <mergeCell ref="B146:B148"/>
    <mergeCell ref="D146:D148"/>
    <mergeCell ref="E146:E148"/>
    <mergeCell ref="A138:A140"/>
    <mergeCell ref="B138:B140"/>
    <mergeCell ref="C138:C139"/>
    <mergeCell ref="D138:D140"/>
    <mergeCell ref="E138:E140"/>
    <mergeCell ref="A141:A143"/>
    <mergeCell ref="C141:C142"/>
    <mergeCell ref="D141:D143"/>
    <mergeCell ref="E141:E143"/>
    <mergeCell ref="B142:B143"/>
    <mergeCell ref="C154:E154"/>
    <mergeCell ref="A155:A157"/>
    <mergeCell ref="B155:B156"/>
    <mergeCell ref="C155:C156"/>
    <mergeCell ref="D155:D157"/>
    <mergeCell ref="E155:E157"/>
    <mergeCell ref="C149:E149"/>
    <mergeCell ref="C150:E150"/>
    <mergeCell ref="A151:A153"/>
    <mergeCell ref="B151:B153"/>
    <mergeCell ref="C151:C152"/>
    <mergeCell ref="D151:D153"/>
    <mergeCell ref="E151:E153"/>
    <mergeCell ref="A158:A160"/>
    <mergeCell ref="C158:C159"/>
    <mergeCell ref="D158:D160"/>
    <mergeCell ref="E158:E160"/>
    <mergeCell ref="A161:A163"/>
    <mergeCell ref="B161:B162"/>
    <mergeCell ref="C161:C162"/>
    <mergeCell ref="D161:D163"/>
    <mergeCell ref="E161:E163"/>
    <mergeCell ref="C170:E170"/>
    <mergeCell ref="C171:E171"/>
    <mergeCell ref="A172:A174"/>
    <mergeCell ref="B172:B174"/>
    <mergeCell ref="C172:C173"/>
    <mergeCell ref="D172:D174"/>
    <mergeCell ref="E172:E174"/>
    <mergeCell ref="A164:A166"/>
    <mergeCell ref="B164:B166"/>
    <mergeCell ref="C164:C165"/>
    <mergeCell ref="D164:D166"/>
    <mergeCell ref="E164:E166"/>
    <mergeCell ref="A167:A169"/>
    <mergeCell ref="B167:B169"/>
    <mergeCell ref="C167:C168"/>
    <mergeCell ref="D167:D169"/>
    <mergeCell ref="E167:E169"/>
    <mergeCell ref="C179:E179"/>
    <mergeCell ref="A180:A182"/>
    <mergeCell ref="B180:B181"/>
    <mergeCell ref="C180:C181"/>
    <mergeCell ref="D180:D182"/>
    <mergeCell ref="E180:E182"/>
    <mergeCell ref="C175:E175"/>
    <mergeCell ref="A176:A178"/>
    <mergeCell ref="B176:B178"/>
    <mergeCell ref="C176:C177"/>
    <mergeCell ref="D176:D178"/>
    <mergeCell ref="E176:E178"/>
  </mergeCells>
  <pageMargins left="0.7" right="0.7" top="0.75" bottom="0.75" header="0.3" footer="0.3"/>
  <pageSetup paperSize="9" scale="77" orientation="portrait" r:id="rId1"/>
  <rowBreaks count="4" manualBreakCount="4">
    <brk id="33" max="16383" man="1"/>
    <brk id="56" max="6" man="1"/>
    <brk id="83" max="6" man="1"/>
    <brk id="115" max="6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515C7-E232-4A3B-B941-B484C9BFAF78}">
  <dimension ref="A1:H133"/>
  <sheetViews>
    <sheetView view="pageBreakPreview" zoomScaleNormal="100" zoomScaleSheetLayoutView="100" workbookViewId="0">
      <selection activeCell="I16" sqref="I16"/>
    </sheetView>
  </sheetViews>
  <sheetFormatPr defaultRowHeight="15" x14ac:dyDescent="0.25"/>
  <cols>
    <col min="1" max="1" width="9.140625" style="17"/>
    <col min="2" max="2" width="20.7109375" style="18" customWidth="1"/>
    <col min="3" max="3" width="45.7109375" style="17" customWidth="1"/>
    <col min="4" max="4" width="9.140625" style="18"/>
    <col min="5" max="5" width="9.140625" style="17"/>
    <col min="6" max="6" width="9.140625" style="3"/>
    <col min="7" max="7" width="13.42578125" style="3" bestFit="1" customWidth="1"/>
    <col min="8" max="8" width="12.28515625" style="3" bestFit="1" customWidth="1"/>
    <col min="9" max="9" width="13.42578125" style="3" bestFit="1" customWidth="1"/>
    <col min="10" max="16384" width="9.140625" style="3"/>
  </cols>
  <sheetData>
    <row r="1" spans="1:5" x14ac:dyDescent="0.25">
      <c r="A1" s="1"/>
      <c r="B1" s="2"/>
      <c r="C1" s="1"/>
      <c r="D1" s="2"/>
      <c r="E1" s="1"/>
    </row>
    <row r="2" spans="1:5" s="6" customFormat="1" x14ac:dyDescent="0.25">
      <c r="A2" s="4" t="s">
        <v>0</v>
      </c>
      <c r="B2" s="5" t="s">
        <v>1</v>
      </c>
      <c r="C2" s="4" t="s">
        <v>2</v>
      </c>
      <c r="D2" s="5" t="s">
        <v>3</v>
      </c>
      <c r="E2" s="4" t="s">
        <v>4</v>
      </c>
    </row>
    <row r="3" spans="1:5" s="6" customFormat="1" ht="29.25" customHeight="1" x14ac:dyDescent="0.25">
      <c r="A3" s="67" t="s">
        <v>5</v>
      </c>
      <c r="B3" s="67"/>
      <c r="C3" s="67"/>
      <c r="D3" s="67"/>
      <c r="E3" s="67"/>
    </row>
    <row r="4" spans="1:5" s="6" customFormat="1" ht="15" customHeight="1" x14ac:dyDescent="0.25">
      <c r="A4" s="4" t="s">
        <v>6</v>
      </c>
      <c r="B4" s="5"/>
      <c r="C4" s="69" t="s">
        <v>7</v>
      </c>
      <c r="D4" s="70"/>
      <c r="E4" s="70"/>
    </row>
    <row r="5" spans="1:5" s="6" customFormat="1" ht="15" customHeight="1" x14ac:dyDescent="0.25">
      <c r="A5" s="4" t="s">
        <v>8</v>
      </c>
      <c r="B5" s="5" t="s">
        <v>9</v>
      </c>
      <c r="C5" s="69" t="s">
        <v>10</v>
      </c>
      <c r="D5" s="70"/>
      <c r="E5" s="70"/>
    </row>
    <row r="6" spans="1:5" s="6" customFormat="1" ht="41.25" customHeight="1" x14ac:dyDescent="0.25">
      <c r="A6" s="68" t="s">
        <v>11</v>
      </c>
      <c r="B6" s="71" t="s">
        <v>12</v>
      </c>
      <c r="C6" s="7" t="s">
        <v>13</v>
      </c>
      <c r="D6" s="59" t="s">
        <v>14</v>
      </c>
      <c r="E6" s="61">
        <v>0.05</v>
      </c>
    </row>
    <row r="7" spans="1:5" s="6" customFormat="1" x14ac:dyDescent="0.25">
      <c r="A7" s="54"/>
      <c r="B7" s="59"/>
      <c r="C7" s="8" t="s">
        <v>15</v>
      </c>
      <c r="D7" s="59"/>
      <c r="E7" s="61"/>
    </row>
    <row r="8" spans="1:5" s="6" customFormat="1" x14ac:dyDescent="0.25">
      <c r="A8" s="58"/>
      <c r="B8" s="57"/>
      <c r="C8" s="8">
        <v>0.05</v>
      </c>
      <c r="D8" s="57"/>
      <c r="E8" s="62"/>
    </row>
    <row r="9" spans="1:5" x14ac:dyDescent="0.25">
      <c r="A9" s="9" t="s">
        <v>16</v>
      </c>
      <c r="B9" s="10" t="s">
        <v>17</v>
      </c>
      <c r="C9" s="63" t="s">
        <v>18</v>
      </c>
      <c r="D9" s="64"/>
      <c r="E9" s="64"/>
    </row>
    <row r="10" spans="1:5" ht="45" x14ac:dyDescent="0.25">
      <c r="A10" s="53" t="s">
        <v>19</v>
      </c>
      <c r="B10" s="56" t="s">
        <v>20</v>
      </c>
      <c r="C10" s="11" t="s">
        <v>21</v>
      </c>
      <c r="D10" s="56" t="s">
        <v>22</v>
      </c>
      <c r="E10" s="60">
        <v>295</v>
      </c>
    </row>
    <row r="11" spans="1:5" x14ac:dyDescent="0.25">
      <c r="A11" s="54"/>
      <c r="B11" s="59"/>
      <c r="C11" s="12" t="s">
        <v>23</v>
      </c>
      <c r="D11" s="59"/>
      <c r="E11" s="61"/>
    </row>
    <row r="12" spans="1:5" x14ac:dyDescent="0.25">
      <c r="A12" s="58"/>
      <c r="B12" s="57"/>
      <c r="C12" s="8">
        <f>(3*45)+(10*16)</f>
        <v>295</v>
      </c>
      <c r="D12" s="57"/>
      <c r="E12" s="62"/>
    </row>
    <row r="13" spans="1:5" ht="15" customHeight="1" x14ac:dyDescent="0.25">
      <c r="A13" s="9" t="s">
        <v>24</v>
      </c>
      <c r="B13" s="10" t="s">
        <v>25</v>
      </c>
      <c r="C13" s="63" t="s">
        <v>26</v>
      </c>
      <c r="D13" s="64"/>
      <c r="E13" s="64"/>
    </row>
    <row r="14" spans="1:5" ht="45.75" customHeight="1" x14ac:dyDescent="0.25">
      <c r="A14" s="53" t="s">
        <v>27</v>
      </c>
      <c r="B14" s="56" t="s">
        <v>28</v>
      </c>
      <c r="C14" s="11" t="s">
        <v>29</v>
      </c>
      <c r="D14" s="56" t="s">
        <v>30</v>
      </c>
      <c r="E14" s="60">
        <v>11</v>
      </c>
    </row>
    <row r="15" spans="1:5" x14ac:dyDescent="0.25">
      <c r="A15" s="58"/>
      <c r="B15" s="57"/>
      <c r="C15" s="8">
        <v>11</v>
      </c>
      <c r="D15" s="57"/>
      <c r="E15" s="62"/>
    </row>
    <row r="16" spans="1:5" ht="62.25" customHeight="1" x14ac:dyDescent="0.25">
      <c r="A16" s="53" t="s">
        <v>31</v>
      </c>
      <c r="B16" s="56" t="s">
        <v>32</v>
      </c>
      <c r="C16" s="11" t="s">
        <v>33</v>
      </c>
      <c r="D16" s="56" t="s">
        <v>30</v>
      </c>
      <c r="E16" s="60">
        <v>45</v>
      </c>
    </row>
    <row r="17" spans="1:5" x14ac:dyDescent="0.25">
      <c r="A17" s="58"/>
      <c r="B17" s="57"/>
      <c r="C17" s="8">
        <v>45</v>
      </c>
      <c r="D17" s="57"/>
      <c r="E17" s="62"/>
    </row>
    <row r="18" spans="1:5" ht="38.25" customHeight="1" x14ac:dyDescent="0.25">
      <c r="A18" s="53" t="s">
        <v>34</v>
      </c>
      <c r="B18" s="56" t="s">
        <v>35</v>
      </c>
      <c r="C18" s="11" t="s">
        <v>36</v>
      </c>
      <c r="D18" s="56" t="s">
        <v>30</v>
      </c>
      <c r="E18" s="60">
        <v>45</v>
      </c>
    </row>
    <row r="19" spans="1:5" x14ac:dyDescent="0.25">
      <c r="A19" s="58"/>
      <c r="B19" s="57"/>
      <c r="C19" s="8">
        <v>45</v>
      </c>
      <c r="D19" s="57"/>
      <c r="E19" s="62"/>
    </row>
    <row r="20" spans="1:5" ht="65.25" customHeight="1" x14ac:dyDescent="0.25">
      <c r="A20" s="53" t="s">
        <v>37</v>
      </c>
      <c r="B20" s="56" t="s">
        <v>38</v>
      </c>
      <c r="C20" s="11" t="s">
        <v>39</v>
      </c>
      <c r="D20" s="56" t="s">
        <v>22</v>
      </c>
      <c r="E20" s="60">
        <v>394.46</v>
      </c>
    </row>
    <row r="21" spans="1:5" x14ac:dyDescent="0.25">
      <c r="A21" s="58"/>
      <c r="B21" s="57"/>
      <c r="C21" s="8">
        <f>2*2*40</f>
        <v>160</v>
      </c>
      <c r="D21" s="57"/>
      <c r="E21" s="62"/>
    </row>
    <row r="22" spans="1:5" ht="69" customHeight="1" x14ac:dyDescent="0.25">
      <c r="A22" s="53" t="s">
        <v>40</v>
      </c>
      <c r="B22" s="56" t="s">
        <v>41</v>
      </c>
      <c r="C22" s="53" t="s">
        <v>42</v>
      </c>
      <c r="D22" s="56" t="s">
        <v>22</v>
      </c>
      <c r="E22" s="60">
        <v>75</v>
      </c>
    </row>
    <row r="23" spans="1:5" x14ac:dyDescent="0.25">
      <c r="A23" s="54"/>
      <c r="B23" s="59"/>
      <c r="C23" s="58"/>
      <c r="D23" s="59"/>
      <c r="E23" s="61"/>
    </row>
    <row r="24" spans="1:5" x14ac:dyDescent="0.25">
      <c r="A24" s="58"/>
      <c r="B24" s="57"/>
      <c r="C24" s="8">
        <f>2.5*30</f>
        <v>75</v>
      </c>
      <c r="D24" s="57"/>
      <c r="E24" s="62"/>
    </row>
    <row r="25" spans="1:5" ht="60" x14ac:dyDescent="0.25">
      <c r="A25" s="53" t="s">
        <v>43</v>
      </c>
      <c r="B25" s="56" t="s">
        <v>44</v>
      </c>
      <c r="C25" s="11" t="s">
        <v>45</v>
      </c>
      <c r="D25" s="56" t="s">
        <v>22</v>
      </c>
      <c r="E25" s="60">
        <v>275</v>
      </c>
    </row>
    <row r="26" spans="1:5" x14ac:dyDescent="0.25">
      <c r="A26" s="54"/>
      <c r="B26" s="59"/>
      <c r="C26" s="12" t="s">
        <v>46</v>
      </c>
      <c r="D26" s="59"/>
      <c r="E26" s="61"/>
    </row>
    <row r="27" spans="1:5" x14ac:dyDescent="0.25">
      <c r="A27" s="58"/>
      <c r="B27" s="57"/>
      <c r="C27" s="8">
        <f>50*5.5</f>
        <v>275</v>
      </c>
      <c r="D27" s="57"/>
      <c r="E27" s="62"/>
    </row>
    <row r="28" spans="1:5" ht="45" x14ac:dyDescent="0.25">
      <c r="A28" s="53" t="s">
        <v>47</v>
      </c>
      <c r="B28" s="56" t="s">
        <v>48</v>
      </c>
      <c r="C28" s="11" t="s">
        <v>49</v>
      </c>
      <c r="D28" s="56" t="s">
        <v>22</v>
      </c>
      <c r="E28" s="60">
        <v>275</v>
      </c>
    </row>
    <row r="29" spans="1:5" x14ac:dyDescent="0.25">
      <c r="A29" s="54"/>
      <c r="B29" s="59"/>
      <c r="C29" s="12" t="s">
        <v>50</v>
      </c>
      <c r="D29" s="59"/>
      <c r="E29" s="61"/>
    </row>
    <row r="30" spans="1:5" x14ac:dyDescent="0.25">
      <c r="A30" s="58"/>
      <c r="B30" s="57"/>
      <c r="C30" s="8">
        <f>C27</f>
        <v>275</v>
      </c>
      <c r="D30" s="57"/>
      <c r="E30" s="62"/>
    </row>
    <row r="31" spans="1:5" ht="58.5" customHeight="1" x14ac:dyDescent="0.25">
      <c r="A31" s="53" t="s">
        <v>51</v>
      </c>
      <c r="B31" s="56" t="s">
        <v>52</v>
      </c>
      <c r="C31" s="53" t="s">
        <v>53</v>
      </c>
      <c r="D31" s="56" t="s">
        <v>54</v>
      </c>
      <c r="E31" s="60">
        <v>3</v>
      </c>
    </row>
    <row r="32" spans="1:5" x14ac:dyDescent="0.25">
      <c r="A32" s="54"/>
      <c r="B32" s="59"/>
      <c r="C32" s="58"/>
      <c r="D32" s="59"/>
      <c r="E32" s="61"/>
    </row>
    <row r="33" spans="1:5" x14ac:dyDescent="0.25">
      <c r="A33" s="58"/>
      <c r="B33" s="57"/>
      <c r="C33" s="8">
        <v>3</v>
      </c>
      <c r="D33" s="57"/>
      <c r="E33" s="62"/>
    </row>
    <row r="34" spans="1:5" ht="16.5" customHeight="1" x14ac:dyDescent="0.25">
      <c r="A34" s="53" t="s">
        <v>55</v>
      </c>
      <c r="B34" s="56" t="s">
        <v>56</v>
      </c>
      <c r="C34" s="53" t="s">
        <v>57</v>
      </c>
      <c r="D34" s="56" t="s">
        <v>58</v>
      </c>
      <c r="E34" s="60">
        <v>2</v>
      </c>
    </row>
    <row r="35" spans="1:5" x14ac:dyDescent="0.25">
      <c r="A35" s="54"/>
      <c r="B35" s="59"/>
      <c r="C35" s="58"/>
      <c r="D35" s="59"/>
      <c r="E35" s="61"/>
    </row>
    <row r="36" spans="1:5" x14ac:dyDescent="0.25">
      <c r="A36" s="58"/>
      <c r="B36" s="57"/>
      <c r="C36" s="8">
        <v>2</v>
      </c>
      <c r="D36" s="57"/>
      <c r="E36" s="62"/>
    </row>
    <row r="37" spans="1:5" x14ac:dyDescent="0.25">
      <c r="A37" s="9" t="s">
        <v>59</v>
      </c>
      <c r="B37" s="10" t="s">
        <v>60</v>
      </c>
      <c r="C37" s="63" t="s">
        <v>61</v>
      </c>
      <c r="D37" s="64"/>
      <c r="E37" s="64"/>
    </row>
    <row r="38" spans="1:5" x14ac:dyDescent="0.25">
      <c r="A38" s="9" t="s">
        <v>62</v>
      </c>
      <c r="B38" s="13" t="s">
        <v>63</v>
      </c>
      <c r="C38" s="67" t="s">
        <v>64</v>
      </c>
      <c r="D38" s="67"/>
      <c r="E38" s="67"/>
    </row>
    <row r="39" spans="1:5" ht="58.5" customHeight="1" x14ac:dyDescent="0.25">
      <c r="A39" s="53" t="s">
        <v>65</v>
      </c>
      <c r="B39" s="56" t="s">
        <v>66</v>
      </c>
      <c r="C39" s="7" t="s">
        <v>67</v>
      </c>
      <c r="D39" s="59" t="s">
        <v>68</v>
      </c>
      <c r="E39" s="61">
        <v>81.25</v>
      </c>
    </row>
    <row r="40" spans="1:5" x14ac:dyDescent="0.25">
      <c r="A40" s="58"/>
      <c r="B40" s="57"/>
      <c r="C40" s="8">
        <f>(50*6.5*0.25)+(2*2*50)</f>
        <v>281.25</v>
      </c>
      <c r="D40" s="57"/>
      <c r="E40" s="62"/>
    </row>
    <row r="41" spans="1:5" ht="15" customHeight="1" x14ac:dyDescent="0.25">
      <c r="A41" s="9" t="s">
        <v>69</v>
      </c>
      <c r="B41" s="10"/>
      <c r="C41" s="63" t="s">
        <v>70</v>
      </c>
      <c r="D41" s="64"/>
      <c r="E41" s="64"/>
    </row>
    <row r="42" spans="1:5" ht="15" customHeight="1" x14ac:dyDescent="0.25">
      <c r="A42" s="9" t="s">
        <v>71</v>
      </c>
      <c r="B42" s="13"/>
      <c r="C42" s="67" t="s">
        <v>72</v>
      </c>
      <c r="D42" s="67"/>
      <c r="E42" s="67"/>
    </row>
    <row r="43" spans="1:5" ht="30" customHeight="1" x14ac:dyDescent="0.25">
      <c r="A43" s="53" t="s">
        <v>73</v>
      </c>
      <c r="B43" s="56" t="s">
        <v>41</v>
      </c>
      <c r="C43" s="68" t="s">
        <v>74</v>
      </c>
      <c r="D43" s="59" t="s">
        <v>68</v>
      </c>
      <c r="E43" s="61">
        <v>3</v>
      </c>
    </row>
    <row r="44" spans="1:5" x14ac:dyDescent="0.25">
      <c r="A44" s="54"/>
      <c r="B44" s="59"/>
      <c r="C44" s="58"/>
      <c r="D44" s="59"/>
      <c r="E44" s="61"/>
    </row>
    <row r="45" spans="1:5" x14ac:dyDescent="0.25">
      <c r="A45" s="58"/>
      <c r="B45" s="57"/>
      <c r="C45" s="8">
        <v>3</v>
      </c>
      <c r="D45" s="57"/>
      <c r="E45" s="62"/>
    </row>
    <row r="46" spans="1:5" ht="30" customHeight="1" x14ac:dyDescent="0.25">
      <c r="A46" s="53" t="s">
        <v>75</v>
      </c>
      <c r="B46" s="56" t="s">
        <v>41</v>
      </c>
      <c r="C46" s="53" t="s">
        <v>76</v>
      </c>
      <c r="D46" s="56" t="s">
        <v>68</v>
      </c>
      <c r="E46" s="60">
        <v>3</v>
      </c>
    </row>
    <row r="47" spans="1:5" ht="30" customHeight="1" x14ac:dyDescent="0.25">
      <c r="A47" s="54"/>
      <c r="B47" s="59"/>
      <c r="C47" s="58"/>
      <c r="D47" s="59"/>
      <c r="E47" s="61"/>
    </row>
    <row r="48" spans="1:5" x14ac:dyDescent="0.25">
      <c r="A48" s="58"/>
      <c r="B48" s="57"/>
      <c r="C48" s="8">
        <v>3</v>
      </c>
      <c r="D48" s="57"/>
      <c r="E48" s="62"/>
    </row>
    <row r="49" spans="1:5" x14ac:dyDescent="0.25">
      <c r="A49" s="9" t="s">
        <v>77</v>
      </c>
      <c r="B49" s="10"/>
      <c r="C49" s="65" t="s">
        <v>78</v>
      </c>
      <c r="D49" s="66"/>
      <c r="E49" s="66"/>
    </row>
    <row r="50" spans="1:5" ht="15" customHeight="1" x14ac:dyDescent="0.25">
      <c r="A50" s="9" t="s">
        <v>79</v>
      </c>
      <c r="B50" s="10"/>
      <c r="C50" s="63" t="s">
        <v>80</v>
      </c>
      <c r="D50" s="64"/>
      <c r="E50" s="64"/>
    </row>
    <row r="51" spans="1:5" ht="79.5" customHeight="1" x14ac:dyDescent="0.25">
      <c r="A51" s="53" t="s">
        <v>81</v>
      </c>
      <c r="B51" s="56" t="s">
        <v>82</v>
      </c>
      <c r="C51" s="11" t="s">
        <v>83</v>
      </c>
      <c r="D51" s="56" t="s">
        <v>22</v>
      </c>
      <c r="E51" s="60">
        <v>350</v>
      </c>
    </row>
    <row r="52" spans="1:5" x14ac:dyDescent="0.25">
      <c r="A52" s="58"/>
      <c r="B52" s="57"/>
      <c r="C52" s="8">
        <f>50*6+50</f>
        <v>350</v>
      </c>
      <c r="D52" s="57"/>
      <c r="E52" s="62"/>
    </row>
    <row r="53" spans="1:5" ht="19.5" customHeight="1" x14ac:dyDescent="0.25">
      <c r="A53" s="9" t="s">
        <v>84</v>
      </c>
      <c r="B53" s="10"/>
      <c r="C53" s="63" t="s">
        <v>85</v>
      </c>
      <c r="D53" s="64"/>
      <c r="E53" s="64"/>
    </row>
    <row r="54" spans="1:5" ht="37.5" customHeight="1" x14ac:dyDescent="0.25">
      <c r="A54" s="53" t="s">
        <v>86</v>
      </c>
      <c r="B54" s="56" t="s">
        <v>87</v>
      </c>
      <c r="C54" s="53" t="s">
        <v>88</v>
      </c>
      <c r="D54" s="56" t="s">
        <v>22</v>
      </c>
      <c r="E54" s="60">
        <v>350</v>
      </c>
    </row>
    <row r="55" spans="1:5" x14ac:dyDescent="0.25">
      <c r="A55" s="54"/>
      <c r="B55" s="59"/>
      <c r="C55" s="58"/>
      <c r="D55" s="59"/>
      <c r="E55" s="61"/>
    </row>
    <row r="56" spans="1:5" x14ac:dyDescent="0.25">
      <c r="A56" s="58"/>
      <c r="B56" s="57"/>
      <c r="C56" s="8">
        <v>350</v>
      </c>
      <c r="D56" s="57"/>
      <c r="E56" s="62"/>
    </row>
    <row r="57" spans="1:5" ht="30" x14ac:dyDescent="0.25">
      <c r="A57" s="53" t="s">
        <v>89</v>
      </c>
      <c r="B57" s="56" t="s">
        <v>87</v>
      </c>
      <c r="C57" s="11" t="s">
        <v>90</v>
      </c>
      <c r="D57" s="56" t="s">
        <v>22</v>
      </c>
      <c r="E57" s="60">
        <v>350</v>
      </c>
    </row>
    <row r="58" spans="1:5" x14ac:dyDescent="0.25">
      <c r="A58" s="54"/>
      <c r="B58" s="59"/>
      <c r="C58" s="12" t="s">
        <v>50</v>
      </c>
      <c r="D58" s="59"/>
      <c r="E58" s="61"/>
    </row>
    <row r="59" spans="1:5" x14ac:dyDescent="0.25">
      <c r="A59" s="58"/>
      <c r="B59" s="57"/>
      <c r="C59" s="8">
        <v>350</v>
      </c>
      <c r="D59" s="57"/>
      <c r="E59" s="62"/>
    </row>
    <row r="60" spans="1:5" ht="15" customHeight="1" x14ac:dyDescent="0.25">
      <c r="A60" s="9" t="s">
        <v>91</v>
      </c>
      <c r="B60" s="10"/>
      <c r="C60" s="63" t="s">
        <v>92</v>
      </c>
      <c r="D60" s="64"/>
      <c r="E60" s="64"/>
    </row>
    <row r="61" spans="1:5" ht="45" x14ac:dyDescent="0.25">
      <c r="A61" s="53" t="s">
        <v>93</v>
      </c>
      <c r="B61" s="56" t="s">
        <v>94</v>
      </c>
      <c r="C61" s="11" t="s">
        <v>95</v>
      </c>
      <c r="D61" s="56" t="s">
        <v>22</v>
      </c>
      <c r="E61" s="60">
        <v>350</v>
      </c>
    </row>
    <row r="62" spans="1:5" x14ac:dyDescent="0.25">
      <c r="A62" s="54"/>
      <c r="B62" s="59"/>
      <c r="C62" s="12" t="s">
        <v>96</v>
      </c>
      <c r="D62" s="59"/>
      <c r="E62" s="61"/>
    </row>
    <row r="63" spans="1:5" x14ac:dyDescent="0.25">
      <c r="A63" s="58"/>
      <c r="B63" s="57"/>
      <c r="C63" s="8">
        <v>350</v>
      </c>
      <c r="D63" s="57"/>
      <c r="E63" s="62"/>
    </row>
    <row r="64" spans="1:5" x14ac:dyDescent="0.25">
      <c r="A64" s="9" t="s">
        <v>97</v>
      </c>
      <c r="B64" s="10"/>
      <c r="C64" s="63" t="s">
        <v>98</v>
      </c>
      <c r="D64" s="64"/>
      <c r="E64" s="64"/>
    </row>
    <row r="65" spans="1:5" ht="15" customHeight="1" x14ac:dyDescent="0.25">
      <c r="A65" s="9" t="s">
        <v>99</v>
      </c>
      <c r="B65" s="10"/>
      <c r="C65" s="63" t="s">
        <v>100</v>
      </c>
      <c r="D65" s="64"/>
      <c r="E65" s="64"/>
    </row>
    <row r="66" spans="1:5" ht="54" customHeight="1" x14ac:dyDescent="0.25">
      <c r="A66" s="53" t="s">
        <v>101</v>
      </c>
      <c r="B66" s="14" t="s">
        <v>102</v>
      </c>
      <c r="C66" s="53" t="s">
        <v>103</v>
      </c>
      <c r="D66" s="56" t="s">
        <v>22</v>
      </c>
      <c r="E66" s="60">
        <v>350</v>
      </c>
    </row>
    <row r="67" spans="1:5" x14ac:dyDescent="0.25">
      <c r="A67" s="54"/>
      <c r="B67" s="59" t="s">
        <v>104</v>
      </c>
      <c r="C67" s="58"/>
      <c r="D67" s="59"/>
      <c r="E67" s="61"/>
    </row>
    <row r="68" spans="1:5" x14ac:dyDescent="0.25">
      <c r="A68" s="58"/>
      <c r="B68" s="57"/>
      <c r="C68" s="8">
        <v>350</v>
      </c>
      <c r="D68" s="57"/>
      <c r="E68" s="62"/>
    </row>
    <row r="69" spans="1:5" ht="50.25" customHeight="1" x14ac:dyDescent="0.25">
      <c r="A69" s="53" t="s">
        <v>105</v>
      </c>
      <c r="B69" s="14" t="s">
        <v>102</v>
      </c>
      <c r="C69" s="53" t="s">
        <v>106</v>
      </c>
      <c r="D69" s="56" t="s">
        <v>22</v>
      </c>
      <c r="E69" s="60">
        <v>700</v>
      </c>
    </row>
    <row r="70" spans="1:5" x14ac:dyDescent="0.25">
      <c r="A70" s="54"/>
      <c r="B70" s="59" t="s">
        <v>104</v>
      </c>
      <c r="C70" s="58"/>
      <c r="D70" s="59"/>
      <c r="E70" s="61"/>
    </row>
    <row r="71" spans="1:5" x14ac:dyDescent="0.25">
      <c r="A71" s="58"/>
      <c r="B71" s="57"/>
      <c r="C71" s="8">
        <v>700</v>
      </c>
      <c r="D71" s="57"/>
      <c r="E71" s="62"/>
    </row>
    <row r="72" spans="1:5" ht="30.75" customHeight="1" x14ac:dyDescent="0.25">
      <c r="A72" s="53" t="s">
        <v>107</v>
      </c>
      <c r="B72" s="56" t="s">
        <v>108</v>
      </c>
      <c r="C72" s="53" t="s">
        <v>109</v>
      </c>
      <c r="D72" s="56" t="s">
        <v>22</v>
      </c>
      <c r="E72" s="60">
        <v>350</v>
      </c>
    </row>
    <row r="73" spans="1:5" x14ac:dyDescent="0.25">
      <c r="A73" s="54"/>
      <c r="B73" s="59"/>
      <c r="C73" s="58"/>
      <c r="D73" s="59"/>
      <c r="E73" s="61"/>
    </row>
    <row r="74" spans="1:5" x14ac:dyDescent="0.25">
      <c r="A74" s="58"/>
      <c r="B74" s="57"/>
      <c r="C74" s="8">
        <v>350</v>
      </c>
      <c r="D74" s="57"/>
      <c r="E74" s="62"/>
    </row>
    <row r="75" spans="1:5" ht="36.75" customHeight="1" x14ac:dyDescent="0.25">
      <c r="A75" s="53" t="s">
        <v>110</v>
      </c>
      <c r="B75" s="56" t="s">
        <v>108</v>
      </c>
      <c r="C75" s="53" t="s">
        <v>111</v>
      </c>
      <c r="D75" s="56" t="s">
        <v>22</v>
      </c>
      <c r="E75" s="60">
        <v>700</v>
      </c>
    </row>
    <row r="76" spans="1:5" x14ac:dyDescent="0.25">
      <c r="A76" s="54"/>
      <c r="B76" s="59"/>
      <c r="C76" s="58"/>
      <c r="D76" s="59"/>
      <c r="E76" s="61"/>
    </row>
    <row r="77" spans="1:5" x14ac:dyDescent="0.25">
      <c r="A77" s="58"/>
      <c r="B77" s="57"/>
      <c r="C77" s="8">
        <v>700</v>
      </c>
      <c r="D77" s="57"/>
      <c r="E77" s="62"/>
    </row>
    <row r="78" spans="1:5" ht="45" x14ac:dyDescent="0.25">
      <c r="A78" s="53" t="s">
        <v>112</v>
      </c>
      <c r="B78" s="56" t="s">
        <v>113</v>
      </c>
      <c r="C78" s="11" t="s">
        <v>114</v>
      </c>
      <c r="D78" s="56" t="s">
        <v>22</v>
      </c>
      <c r="E78" s="60">
        <v>350</v>
      </c>
    </row>
    <row r="79" spans="1:5" x14ac:dyDescent="0.25">
      <c r="A79" s="54"/>
      <c r="B79" s="59"/>
      <c r="C79" s="12" t="s">
        <v>23</v>
      </c>
      <c r="D79" s="59"/>
      <c r="E79" s="61"/>
    </row>
    <row r="80" spans="1:5" x14ac:dyDescent="0.25">
      <c r="A80" s="58"/>
      <c r="B80" s="57"/>
      <c r="C80" s="8">
        <v>350</v>
      </c>
      <c r="D80" s="57"/>
      <c r="E80" s="62"/>
    </row>
    <row r="81" spans="1:5" ht="52.5" customHeight="1" x14ac:dyDescent="0.25">
      <c r="A81" s="53" t="s">
        <v>115</v>
      </c>
      <c r="B81" s="56" t="s">
        <v>116</v>
      </c>
      <c r="C81" s="53" t="s">
        <v>117</v>
      </c>
      <c r="D81" s="56" t="s">
        <v>22</v>
      </c>
      <c r="E81" s="60">
        <v>350</v>
      </c>
    </row>
    <row r="82" spans="1:5" x14ac:dyDescent="0.25">
      <c r="A82" s="54"/>
      <c r="B82" s="59"/>
      <c r="C82" s="58"/>
      <c r="D82" s="59"/>
      <c r="E82" s="61"/>
    </row>
    <row r="83" spans="1:5" x14ac:dyDescent="0.25">
      <c r="A83" s="58"/>
      <c r="B83" s="57"/>
      <c r="C83" s="8">
        <v>350</v>
      </c>
      <c r="D83" s="57"/>
      <c r="E83" s="62"/>
    </row>
    <row r="84" spans="1:5" ht="30" customHeight="1" x14ac:dyDescent="0.25">
      <c r="A84" s="9" t="s">
        <v>118</v>
      </c>
      <c r="B84" s="10"/>
      <c r="C84" s="63" t="s">
        <v>119</v>
      </c>
      <c r="D84" s="64"/>
      <c r="E84" s="64"/>
    </row>
    <row r="85" spans="1:5" ht="63.75" customHeight="1" x14ac:dyDescent="0.25">
      <c r="A85" s="53" t="s">
        <v>120</v>
      </c>
      <c r="B85" s="56" t="s">
        <v>121</v>
      </c>
      <c r="C85" s="53" t="s">
        <v>122</v>
      </c>
      <c r="D85" s="56" t="s">
        <v>22</v>
      </c>
      <c r="E85" s="60">
        <v>40</v>
      </c>
    </row>
    <row r="86" spans="1:5" x14ac:dyDescent="0.25">
      <c r="A86" s="54"/>
      <c r="B86" s="59"/>
      <c r="C86" s="58"/>
      <c r="D86" s="59"/>
      <c r="E86" s="61"/>
    </row>
    <row r="87" spans="1:5" x14ac:dyDescent="0.25">
      <c r="A87" s="58"/>
      <c r="B87" s="57"/>
      <c r="C87" s="8">
        <f>(6*4)+(4*4)</f>
        <v>40</v>
      </c>
      <c r="D87" s="57"/>
      <c r="E87" s="62"/>
    </row>
    <row r="88" spans="1:5" ht="63" customHeight="1" x14ac:dyDescent="0.25">
      <c r="A88" s="53" t="s">
        <v>123</v>
      </c>
      <c r="B88" s="56" t="s">
        <v>124</v>
      </c>
      <c r="C88" s="11" t="s">
        <v>125</v>
      </c>
      <c r="D88" s="56" t="s">
        <v>22</v>
      </c>
      <c r="E88" s="60">
        <v>200</v>
      </c>
    </row>
    <row r="89" spans="1:5" x14ac:dyDescent="0.25">
      <c r="A89" s="58"/>
      <c r="B89" s="57"/>
      <c r="C89" s="8">
        <v>200</v>
      </c>
      <c r="D89" s="57"/>
      <c r="E89" s="62"/>
    </row>
    <row r="90" spans="1:5" ht="15" customHeight="1" x14ac:dyDescent="0.25">
      <c r="A90" s="9" t="s">
        <v>126</v>
      </c>
      <c r="B90" s="10"/>
      <c r="C90" s="63" t="s">
        <v>127</v>
      </c>
      <c r="D90" s="64"/>
      <c r="E90" s="64"/>
    </row>
    <row r="91" spans="1:5" ht="15" customHeight="1" x14ac:dyDescent="0.25">
      <c r="A91" s="9" t="s">
        <v>128</v>
      </c>
      <c r="B91" s="10"/>
      <c r="C91" s="63" t="s">
        <v>129</v>
      </c>
      <c r="D91" s="64"/>
      <c r="E91" s="64"/>
    </row>
    <row r="92" spans="1:5" ht="45" x14ac:dyDescent="0.25">
      <c r="A92" s="53" t="s">
        <v>130</v>
      </c>
      <c r="B92" s="56" t="s">
        <v>131</v>
      </c>
      <c r="C92" s="11" t="s">
        <v>132</v>
      </c>
      <c r="D92" s="56" t="s">
        <v>22</v>
      </c>
      <c r="E92" s="60">
        <v>200</v>
      </c>
    </row>
    <row r="93" spans="1:5" x14ac:dyDescent="0.25">
      <c r="A93" s="54"/>
      <c r="B93" s="59"/>
      <c r="C93" s="12" t="s">
        <v>46</v>
      </c>
      <c r="D93" s="59"/>
      <c r="E93" s="61"/>
    </row>
    <row r="94" spans="1:5" x14ac:dyDescent="0.25">
      <c r="A94" s="58"/>
      <c r="B94" s="57"/>
      <c r="C94" s="8">
        <v>200</v>
      </c>
      <c r="D94" s="57"/>
      <c r="E94" s="62"/>
    </row>
    <row r="95" spans="1:5" ht="15" customHeight="1" x14ac:dyDescent="0.25">
      <c r="A95" s="9" t="s">
        <v>133</v>
      </c>
      <c r="B95" s="10"/>
      <c r="C95" s="63" t="s">
        <v>134</v>
      </c>
      <c r="D95" s="64"/>
      <c r="E95" s="64"/>
    </row>
    <row r="96" spans="1:5" x14ac:dyDescent="0.25">
      <c r="A96" s="9" t="s">
        <v>135</v>
      </c>
      <c r="B96" s="10" t="s">
        <v>136</v>
      </c>
      <c r="C96" s="63" t="s">
        <v>137</v>
      </c>
      <c r="D96" s="64"/>
      <c r="E96" s="64"/>
    </row>
    <row r="97" spans="1:5" ht="107.25" customHeight="1" x14ac:dyDescent="0.25">
      <c r="A97" s="53" t="s">
        <v>138</v>
      </c>
      <c r="B97" s="56" t="s">
        <v>139</v>
      </c>
      <c r="C97" s="11" t="s">
        <v>140</v>
      </c>
      <c r="D97" s="56" t="s">
        <v>22</v>
      </c>
      <c r="E97" s="60">
        <v>10.56</v>
      </c>
    </row>
    <row r="98" spans="1:5" x14ac:dyDescent="0.25">
      <c r="A98" s="58"/>
      <c r="B98" s="57"/>
      <c r="C98" s="8">
        <f>(31*0.24)+(0.12*26)</f>
        <v>10.559999999999999</v>
      </c>
      <c r="D98" s="57"/>
      <c r="E98" s="62"/>
    </row>
    <row r="99" spans="1:5" x14ac:dyDescent="0.25">
      <c r="A99" s="9" t="s">
        <v>141</v>
      </c>
      <c r="B99" s="10"/>
      <c r="C99" s="63" t="s">
        <v>142</v>
      </c>
      <c r="D99" s="64"/>
      <c r="E99" s="64"/>
    </row>
    <row r="100" spans="1:5" s="6" customFormat="1" ht="39.75" customHeight="1" x14ac:dyDescent="0.25">
      <c r="A100" s="53" t="s">
        <v>143</v>
      </c>
      <c r="B100" s="56" t="s">
        <v>144</v>
      </c>
      <c r="C100" s="53" t="s">
        <v>145</v>
      </c>
      <c r="D100" s="56" t="s">
        <v>54</v>
      </c>
      <c r="E100" s="60">
        <v>1</v>
      </c>
    </row>
    <row r="101" spans="1:5" s="6" customFormat="1" x14ac:dyDescent="0.25">
      <c r="A101" s="54"/>
      <c r="B101" s="57"/>
      <c r="C101" s="58"/>
      <c r="D101" s="59"/>
      <c r="E101" s="61"/>
    </row>
    <row r="102" spans="1:5" s="6" customFormat="1" x14ac:dyDescent="0.25">
      <c r="A102" s="58"/>
      <c r="B102" s="15"/>
      <c r="C102" s="8">
        <v>1</v>
      </c>
      <c r="D102" s="57"/>
      <c r="E102" s="62"/>
    </row>
    <row r="103" spans="1:5" s="6" customFormat="1" ht="56.25" customHeight="1" x14ac:dyDescent="0.25">
      <c r="A103" s="53" t="s">
        <v>146</v>
      </c>
      <c r="B103" s="56" t="s">
        <v>147</v>
      </c>
      <c r="C103" s="11" t="s">
        <v>148</v>
      </c>
      <c r="D103" s="56" t="s">
        <v>149</v>
      </c>
      <c r="E103" s="60">
        <v>1</v>
      </c>
    </row>
    <row r="104" spans="1:5" s="6" customFormat="1" x14ac:dyDescent="0.25">
      <c r="A104" s="58"/>
      <c r="B104" s="57"/>
      <c r="C104" s="8">
        <v>1</v>
      </c>
      <c r="D104" s="57"/>
      <c r="E104" s="62"/>
    </row>
    <row r="105" spans="1:5" s="6" customFormat="1" x14ac:dyDescent="0.25">
      <c r="A105" s="9" t="s">
        <v>150</v>
      </c>
      <c r="B105" s="10" t="s">
        <v>151</v>
      </c>
      <c r="C105" s="63" t="s">
        <v>152</v>
      </c>
      <c r="D105" s="64"/>
      <c r="E105" s="64"/>
    </row>
    <row r="106" spans="1:5" s="6" customFormat="1" x14ac:dyDescent="0.25">
      <c r="A106" s="9" t="s">
        <v>153</v>
      </c>
      <c r="B106" s="10"/>
      <c r="C106" s="63" t="s">
        <v>154</v>
      </c>
      <c r="D106" s="64"/>
      <c r="E106" s="64"/>
    </row>
    <row r="107" spans="1:5" ht="62.25" customHeight="1" x14ac:dyDescent="0.25">
      <c r="A107" s="53" t="s">
        <v>155</v>
      </c>
      <c r="B107" s="56" t="s">
        <v>156</v>
      </c>
      <c r="C107" s="53" t="s">
        <v>157</v>
      </c>
      <c r="D107" s="56" t="s">
        <v>30</v>
      </c>
      <c r="E107" s="60">
        <v>100</v>
      </c>
    </row>
    <row r="108" spans="1:5" x14ac:dyDescent="0.25">
      <c r="A108" s="54"/>
      <c r="B108" s="59"/>
      <c r="C108" s="58"/>
      <c r="D108" s="59"/>
      <c r="E108" s="61"/>
    </row>
    <row r="109" spans="1:5" x14ac:dyDescent="0.25">
      <c r="A109" s="58"/>
      <c r="B109" s="57"/>
      <c r="C109" s="8">
        <v>100</v>
      </c>
      <c r="D109" s="57"/>
      <c r="E109" s="62"/>
    </row>
    <row r="110" spans="1:5" x14ac:dyDescent="0.25">
      <c r="A110" s="9" t="s">
        <v>158</v>
      </c>
      <c r="B110" s="10"/>
      <c r="C110" s="63" t="s">
        <v>159</v>
      </c>
      <c r="D110" s="64"/>
      <c r="E110" s="64"/>
    </row>
    <row r="111" spans="1:5" ht="56.25" customHeight="1" x14ac:dyDescent="0.25">
      <c r="A111" s="53" t="s">
        <v>160</v>
      </c>
      <c r="B111" s="56" t="s">
        <v>161</v>
      </c>
      <c r="C111" s="53" t="s">
        <v>162</v>
      </c>
      <c r="D111" s="56" t="s">
        <v>30</v>
      </c>
      <c r="E111" s="60">
        <v>100</v>
      </c>
    </row>
    <row r="112" spans="1:5" x14ac:dyDescent="0.25">
      <c r="A112" s="54"/>
      <c r="B112" s="59"/>
      <c r="C112" s="58"/>
      <c r="D112" s="59"/>
      <c r="E112" s="61"/>
    </row>
    <row r="113" spans="1:5" x14ac:dyDescent="0.25">
      <c r="A113" s="58"/>
      <c r="B113" s="57"/>
      <c r="C113" s="8">
        <v>100</v>
      </c>
      <c r="D113" s="57"/>
      <c r="E113" s="62"/>
    </row>
    <row r="114" spans="1:5" ht="19.5" customHeight="1" x14ac:dyDescent="0.25">
      <c r="A114" s="9" t="s">
        <v>163</v>
      </c>
      <c r="B114" s="10"/>
      <c r="C114" s="63" t="s">
        <v>164</v>
      </c>
      <c r="D114" s="64"/>
      <c r="E114" s="64"/>
    </row>
    <row r="115" spans="1:5" s="6" customFormat="1" ht="96" customHeight="1" x14ac:dyDescent="0.25">
      <c r="A115" s="53" t="s">
        <v>165</v>
      </c>
      <c r="B115" s="56" t="s">
        <v>12</v>
      </c>
      <c r="C115" s="53" t="s">
        <v>166</v>
      </c>
      <c r="D115" s="56" t="s">
        <v>14</v>
      </c>
      <c r="E115" s="60">
        <v>0.05</v>
      </c>
    </row>
    <row r="116" spans="1:5" s="6" customFormat="1" x14ac:dyDescent="0.25">
      <c r="A116" s="54"/>
      <c r="B116" s="57"/>
      <c r="C116" s="58"/>
      <c r="D116" s="59"/>
      <c r="E116" s="61"/>
    </row>
    <row r="117" spans="1:5" s="6" customFormat="1" x14ac:dyDescent="0.25">
      <c r="A117" s="55"/>
      <c r="B117" s="14"/>
      <c r="C117" s="11">
        <v>0.05</v>
      </c>
      <c r="D117" s="59"/>
      <c r="E117" s="61"/>
    </row>
    <row r="133" spans="8:8" x14ac:dyDescent="0.25">
      <c r="H133" s="16"/>
    </row>
  </sheetData>
  <mergeCells count="173">
    <mergeCell ref="C9:E9"/>
    <mergeCell ref="A10:A12"/>
    <mergeCell ref="B10:B12"/>
    <mergeCell ref="D10:D12"/>
    <mergeCell ref="E10:E12"/>
    <mergeCell ref="C13:E13"/>
    <mergeCell ref="A3:E3"/>
    <mergeCell ref="C4:E4"/>
    <mergeCell ref="C5:E5"/>
    <mergeCell ref="A6:A8"/>
    <mergeCell ref="B6:B8"/>
    <mergeCell ref="D6:D8"/>
    <mergeCell ref="E6:E8"/>
    <mergeCell ref="A18:A19"/>
    <mergeCell ref="B18:B19"/>
    <mergeCell ref="D18:D19"/>
    <mergeCell ref="E18:E19"/>
    <mergeCell ref="A20:A21"/>
    <mergeCell ref="B20:B21"/>
    <mergeCell ref="D20:D21"/>
    <mergeCell ref="E20:E21"/>
    <mergeCell ref="A14:A15"/>
    <mergeCell ref="B14:B15"/>
    <mergeCell ref="D14:D15"/>
    <mergeCell ref="E14:E15"/>
    <mergeCell ref="A16:A17"/>
    <mergeCell ref="B16:B17"/>
    <mergeCell ref="D16:D17"/>
    <mergeCell ref="E16:E17"/>
    <mergeCell ref="A22:A24"/>
    <mergeCell ref="B22:B24"/>
    <mergeCell ref="C22:C23"/>
    <mergeCell ref="D22:D24"/>
    <mergeCell ref="E22:E24"/>
    <mergeCell ref="A25:A27"/>
    <mergeCell ref="B25:B27"/>
    <mergeCell ref="D25:D27"/>
    <mergeCell ref="E25:E27"/>
    <mergeCell ref="A34:A36"/>
    <mergeCell ref="B34:B36"/>
    <mergeCell ref="C34:C35"/>
    <mergeCell ref="D34:D36"/>
    <mergeCell ref="E34:E36"/>
    <mergeCell ref="C37:E37"/>
    <mergeCell ref="A28:A30"/>
    <mergeCell ref="B28:B30"/>
    <mergeCell ref="D28:D30"/>
    <mergeCell ref="E28:E30"/>
    <mergeCell ref="A31:A33"/>
    <mergeCell ref="B31:B33"/>
    <mergeCell ref="C31:C32"/>
    <mergeCell ref="D31:D33"/>
    <mergeCell ref="E31:E33"/>
    <mergeCell ref="C42:E42"/>
    <mergeCell ref="A43:A45"/>
    <mergeCell ref="B43:B45"/>
    <mergeCell ref="C43:C44"/>
    <mergeCell ref="D43:D45"/>
    <mergeCell ref="E43:E45"/>
    <mergeCell ref="C38:E38"/>
    <mergeCell ref="A39:A40"/>
    <mergeCell ref="B39:B40"/>
    <mergeCell ref="D39:D40"/>
    <mergeCell ref="E39:E40"/>
    <mergeCell ref="C41:E41"/>
    <mergeCell ref="C50:E50"/>
    <mergeCell ref="A51:A52"/>
    <mergeCell ref="B51:B52"/>
    <mergeCell ref="D51:D52"/>
    <mergeCell ref="E51:E52"/>
    <mergeCell ref="C53:E53"/>
    <mergeCell ref="A46:A48"/>
    <mergeCell ref="B46:B48"/>
    <mergeCell ref="C46:C47"/>
    <mergeCell ref="D46:D48"/>
    <mergeCell ref="E46:E48"/>
    <mergeCell ref="C49:E49"/>
    <mergeCell ref="A54:A56"/>
    <mergeCell ref="B54:B56"/>
    <mergeCell ref="C54:C55"/>
    <mergeCell ref="D54:D56"/>
    <mergeCell ref="E54:E56"/>
    <mergeCell ref="A57:A59"/>
    <mergeCell ref="B57:B59"/>
    <mergeCell ref="D57:D59"/>
    <mergeCell ref="E57:E59"/>
    <mergeCell ref="C65:E65"/>
    <mergeCell ref="A66:A68"/>
    <mergeCell ref="C66:C67"/>
    <mergeCell ref="D66:D68"/>
    <mergeCell ref="E66:E68"/>
    <mergeCell ref="B67:B68"/>
    <mergeCell ref="C60:E60"/>
    <mergeCell ref="A61:A63"/>
    <mergeCell ref="B61:B63"/>
    <mergeCell ref="D61:D63"/>
    <mergeCell ref="E61:E63"/>
    <mergeCell ref="C64:E64"/>
    <mergeCell ref="A69:A71"/>
    <mergeCell ref="C69:C70"/>
    <mergeCell ref="D69:D71"/>
    <mergeCell ref="E69:E71"/>
    <mergeCell ref="B70:B71"/>
    <mergeCell ref="A72:A74"/>
    <mergeCell ref="B72:B74"/>
    <mergeCell ref="C72:C73"/>
    <mergeCell ref="D72:D74"/>
    <mergeCell ref="E72:E74"/>
    <mergeCell ref="A81:A83"/>
    <mergeCell ref="B81:B83"/>
    <mergeCell ref="C81:C82"/>
    <mergeCell ref="D81:D83"/>
    <mergeCell ref="E81:E83"/>
    <mergeCell ref="C84:E84"/>
    <mergeCell ref="A75:A77"/>
    <mergeCell ref="B75:B77"/>
    <mergeCell ref="C75:C76"/>
    <mergeCell ref="D75:D77"/>
    <mergeCell ref="E75:E77"/>
    <mergeCell ref="A78:A80"/>
    <mergeCell ref="B78:B80"/>
    <mergeCell ref="D78:D80"/>
    <mergeCell ref="E78:E80"/>
    <mergeCell ref="C90:E90"/>
    <mergeCell ref="C91:E91"/>
    <mergeCell ref="A92:A94"/>
    <mergeCell ref="B92:B94"/>
    <mergeCell ref="D92:D94"/>
    <mergeCell ref="E92:E94"/>
    <mergeCell ref="A85:A87"/>
    <mergeCell ref="B85:B87"/>
    <mergeCell ref="C85:C86"/>
    <mergeCell ref="D85:D87"/>
    <mergeCell ref="E85:E87"/>
    <mergeCell ref="A88:A89"/>
    <mergeCell ref="B88:B89"/>
    <mergeCell ref="D88:D89"/>
    <mergeCell ref="E88:E89"/>
    <mergeCell ref="C99:E99"/>
    <mergeCell ref="A100:A102"/>
    <mergeCell ref="B100:B101"/>
    <mergeCell ref="C100:C101"/>
    <mergeCell ref="D100:D102"/>
    <mergeCell ref="E100:E102"/>
    <mergeCell ref="C95:E95"/>
    <mergeCell ref="C96:E96"/>
    <mergeCell ref="A97:A98"/>
    <mergeCell ref="B97:B98"/>
    <mergeCell ref="D97:D98"/>
    <mergeCell ref="E97:E98"/>
    <mergeCell ref="A107:A109"/>
    <mergeCell ref="B107:B109"/>
    <mergeCell ref="C107:C108"/>
    <mergeCell ref="D107:D109"/>
    <mergeCell ref="E107:E109"/>
    <mergeCell ref="C110:E110"/>
    <mergeCell ref="A103:A104"/>
    <mergeCell ref="B103:B104"/>
    <mergeCell ref="D103:D104"/>
    <mergeCell ref="E103:E104"/>
    <mergeCell ref="C105:E105"/>
    <mergeCell ref="C106:E106"/>
    <mergeCell ref="A115:A117"/>
    <mergeCell ref="B115:B116"/>
    <mergeCell ref="C115:C116"/>
    <mergeCell ref="D115:D117"/>
    <mergeCell ref="E115:E117"/>
    <mergeCell ref="A111:A113"/>
    <mergeCell ref="B111:B113"/>
    <mergeCell ref="C111:C112"/>
    <mergeCell ref="D111:D113"/>
    <mergeCell ref="E111:E113"/>
    <mergeCell ref="C114:E1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rowBreaks count="3" manualBreakCount="3">
    <brk id="24" max="6" man="1"/>
    <brk id="56" max="6" man="1"/>
    <brk id="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P - kochanowskiego dr (2)</vt:lpstr>
      <vt:lpstr>P - drewnicka dr (2)</vt:lpstr>
      <vt:lpstr>'P - drewnicka dr (2)'!Obszar_wydruku</vt:lpstr>
      <vt:lpstr>'P - kochanowskiego dr (2)'!Obszar_wydruku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K.Jóźwik</dc:creator>
  <cp:lastModifiedBy>Ewa Luczyk</cp:lastModifiedBy>
  <dcterms:created xsi:type="dcterms:W3CDTF">2021-06-18T05:35:20Z</dcterms:created>
  <dcterms:modified xsi:type="dcterms:W3CDTF">2021-06-18T06:41:10Z</dcterms:modified>
</cp:coreProperties>
</file>